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Mis documentos 1 de septiembre 2022\Publicaciones\"/>
    </mc:Choice>
  </mc:AlternateContent>
  <bookViews>
    <workbookView xWindow="-105" yWindow="-105" windowWidth="23250" windowHeight="12450" tabRatio="817"/>
  </bookViews>
  <sheets>
    <sheet name="INDICE" sheetId="6" r:id="rId1"/>
    <sheet name="INFOGRAFIA" sheetId="22" r:id="rId2"/>
    <sheet name="Tabla 1" sheetId="16" r:id="rId3"/>
    <sheet name="Tabla 2" sheetId="18" r:id="rId4"/>
    <sheet name="Tabla 3" sheetId="19" r:id="rId5"/>
    <sheet name="Tabla 4" sheetId="17" r:id="rId6"/>
    <sheet name="Tabla 5" sheetId="12" r:id="rId7"/>
    <sheet name="Tabla 6" sheetId="21" r:id="rId8"/>
    <sheet name="Tabla 7" sheetId="13" r:id="rId9"/>
    <sheet name="Tabla 8" sheetId="14" r:id="rId10"/>
    <sheet name="Tabla 9" sheetId="15" r:id="rId11"/>
    <sheet name="Tablas 10" sheetId="24" r:id="rId12"/>
    <sheet name="Tabla 11" sheetId="23" r:id="rId13"/>
    <sheet name="Tabla 12" sheetId="25" r:id="rId14"/>
    <sheet name="Tabla 13" sheetId="26" r:id="rId15"/>
  </sheets>
  <definedNames>
    <definedName name="_xlnm.Print_Area" localSheetId="0">INDICE!$A$7:$D$37</definedName>
    <definedName name="_xlnm.Print_Titles" localSheetId="5">'Tabla 4'!$11:$12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5" i="25" l="1"/>
  <c r="B16" i="25"/>
  <c r="P217" i="26" l="1"/>
  <c r="P216" i="26"/>
  <c r="P215" i="26"/>
  <c r="P214" i="26"/>
  <c r="P213" i="26"/>
  <c r="P212" i="26"/>
  <c r="P211" i="26"/>
  <c r="P210" i="26"/>
  <c r="P209" i="26"/>
  <c r="P208" i="26"/>
  <c r="P207" i="26"/>
  <c r="P206" i="26"/>
  <c r="P205" i="26"/>
  <c r="P204" i="26"/>
  <c r="P203" i="26"/>
  <c r="P202" i="26"/>
  <c r="P201" i="26"/>
  <c r="P200" i="26"/>
  <c r="P199" i="26"/>
  <c r="P198" i="26"/>
  <c r="P197" i="26"/>
  <c r="P196" i="26"/>
  <c r="P195" i="26"/>
  <c r="P194" i="26"/>
  <c r="P193" i="26"/>
  <c r="P192" i="26"/>
  <c r="P191" i="26"/>
  <c r="P190" i="26"/>
  <c r="P189" i="26"/>
  <c r="P188" i="26"/>
  <c r="P187" i="26"/>
  <c r="P186" i="26"/>
  <c r="P185" i="26"/>
  <c r="P184" i="26"/>
  <c r="P183" i="26"/>
  <c r="P182" i="26"/>
  <c r="P181" i="26"/>
  <c r="P180" i="26"/>
  <c r="P179" i="26"/>
  <c r="P178" i="26"/>
  <c r="P177" i="26"/>
  <c r="P176" i="26"/>
  <c r="P175" i="26"/>
  <c r="P174" i="26"/>
  <c r="P173" i="26"/>
  <c r="P172" i="26"/>
  <c r="P171" i="26"/>
  <c r="P170" i="26"/>
  <c r="P169" i="26"/>
  <c r="P168" i="26"/>
  <c r="P167" i="26"/>
  <c r="P166" i="26"/>
  <c r="P165" i="26"/>
  <c r="P164" i="26"/>
  <c r="P163" i="26"/>
  <c r="P162" i="26"/>
  <c r="P161" i="26"/>
  <c r="P160" i="26"/>
  <c r="P159" i="26"/>
  <c r="P158" i="26"/>
  <c r="P157" i="26"/>
  <c r="P156" i="26"/>
  <c r="P155" i="26"/>
  <c r="P154" i="26"/>
  <c r="P153" i="26"/>
  <c r="P152" i="26"/>
  <c r="P151" i="26"/>
  <c r="P150" i="26"/>
  <c r="P149" i="26"/>
  <c r="P148" i="26"/>
  <c r="P147" i="26"/>
  <c r="P146" i="26"/>
  <c r="P145" i="26"/>
  <c r="P144" i="26"/>
  <c r="P143" i="26"/>
  <c r="P142" i="26"/>
  <c r="P141" i="26"/>
  <c r="P140" i="26"/>
  <c r="P139" i="26"/>
  <c r="P138" i="26"/>
  <c r="P137" i="26"/>
  <c r="P136" i="26"/>
  <c r="P135" i="26"/>
  <c r="P134" i="26"/>
  <c r="P133" i="26"/>
  <c r="P132" i="26"/>
  <c r="P131" i="26"/>
  <c r="P130" i="26"/>
  <c r="P129" i="26"/>
  <c r="P128" i="26"/>
  <c r="P127" i="26"/>
  <c r="P126" i="26"/>
  <c r="P125" i="26"/>
  <c r="P124" i="26"/>
  <c r="P123" i="26"/>
  <c r="P122" i="26"/>
  <c r="P121" i="26"/>
  <c r="P120" i="26"/>
  <c r="P119" i="26"/>
  <c r="P118" i="26"/>
  <c r="P117" i="26"/>
  <c r="P116" i="26"/>
  <c r="P115" i="26"/>
  <c r="P114" i="26"/>
  <c r="P113" i="26"/>
  <c r="P112" i="26"/>
  <c r="P111" i="26"/>
  <c r="P110" i="26"/>
  <c r="P109" i="26"/>
  <c r="P108" i="26"/>
  <c r="P107" i="26"/>
  <c r="P106" i="26"/>
  <c r="P105" i="26"/>
  <c r="P104" i="26"/>
  <c r="P103" i="26"/>
  <c r="P102" i="26"/>
  <c r="P101" i="26"/>
  <c r="P100" i="26"/>
  <c r="P99" i="26"/>
  <c r="P98" i="26"/>
  <c r="P97" i="26"/>
  <c r="P96" i="26"/>
  <c r="P95" i="26"/>
  <c r="P94" i="26"/>
  <c r="P93" i="26"/>
  <c r="P92" i="26"/>
  <c r="P91" i="26"/>
  <c r="P90" i="26"/>
  <c r="P89" i="26"/>
  <c r="P88" i="26"/>
  <c r="P87" i="26"/>
  <c r="P86" i="26"/>
  <c r="P85" i="26"/>
  <c r="P84" i="26"/>
  <c r="P83" i="26"/>
  <c r="P82" i="26"/>
  <c r="P81" i="26"/>
  <c r="P80" i="26"/>
  <c r="P79" i="26"/>
  <c r="P78" i="26"/>
  <c r="P77" i="26"/>
  <c r="P76" i="26"/>
  <c r="P75" i="26"/>
  <c r="P74" i="26"/>
  <c r="P73" i="26"/>
  <c r="P72" i="26"/>
  <c r="P71" i="26"/>
  <c r="P70" i="26"/>
  <c r="P69" i="26"/>
  <c r="P68" i="26"/>
  <c r="P67" i="26"/>
  <c r="P66" i="26"/>
  <c r="P65" i="26"/>
  <c r="P64" i="26"/>
  <c r="P63" i="26"/>
  <c r="P62" i="26"/>
  <c r="P61" i="26"/>
  <c r="P60" i="26"/>
  <c r="P59" i="26"/>
  <c r="P58" i="26"/>
  <c r="P57" i="26"/>
  <c r="P56" i="26"/>
  <c r="P55" i="26"/>
  <c r="P54" i="26"/>
  <c r="P53" i="26"/>
  <c r="P52" i="26"/>
  <c r="P51" i="26"/>
  <c r="P50" i="26"/>
  <c r="P49" i="26"/>
  <c r="P48" i="26"/>
  <c r="P47" i="26"/>
  <c r="P46" i="26"/>
  <c r="P45" i="26"/>
  <c r="P44" i="26"/>
  <c r="P43" i="26"/>
  <c r="P42" i="26"/>
  <c r="P41" i="26"/>
  <c r="P40" i="26"/>
  <c r="P39" i="26"/>
  <c r="P38" i="26"/>
  <c r="P37" i="26"/>
  <c r="P36" i="26"/>
  <c r="P35" i="26"/>
  <c r="P34" i="26"/>
  <c r="P33" i="26"/>
  <c r="P32" i="26"/>
  <c r="P31" i="26"/>
  <c r="P30" i="26"/>
  <c r="P29" i="26"/>
  <c r="P28" i="26"/>
  <c r="P27" i="26"/>
  <c r="P26" i="26"/>
  <c r="P25" i="26"/>
  <c r="P24" i="26"/>
  <c r="P23" i="26"/>
  <c r="P22" i="26"/>
  <c r="P21" i="26"/>
  <c r="P20" i="26"/>
  <c r="P19" i="26"/>
  <c r="P18" i="26"/>
  <c r="P17" i="26"/>
  <c r="P16" i="26"/>
  <c r="P15" i="26"/>
  <c r="P14" i="26"/>
  <c r="P13" i="26"/>
  <c r="P12" i="26"/>
  <c r="P11" i="26"/>
  <c r="P10" i="26"/>
  <c r="P9" i="26"/>
  <c r="P8" i="26"/>
  <c r="P7" i="26"/>
  <c r="P6" i="26"/>
  <c r="P5" i="26"/>
  <c r="P4" i="26"/>
  <c r="P3" i="26"/>
  <c r="P2" i="26"/>
  <c r="C21" i="25"/>
  <c r="C27" i="25"/>
  <c r="C28" i="25"/>
  <c r="C29" i="25"/>
  <c r="C26" i="25"/>
  <c r="C13" i="25"/>
  <c r="C16" i="25" s="1"/>
  <c r="C14" i="25"/>
  <c r="D24" i="14"/>
  <c r="D26" i="14"/>
  <c r="D17" i="14"/>
  <c r="D12" i="14"/>
  <c r="D20" i="14"/>
  <c r="D39" i="14"/>
  <c r="D18" i="14"/>
  <c r="D40" i="14"/>
  <c r="D22" i="14"/>
  <c r="D31" i="14"/>
  <c r="D28" i="14"/>
  <c r="D34" i="14"/>
  <c r="D35" i="14"/>
  <c r="D41" i="14"/>
  <c r="D42" i="14"/>
  <c r="D43" i="14"/>
  <c r="D44" i="14"/>
  <c r="D36" i="14"/>
  <c r="D32" i="14"/>
  <c r="D30" i="14"/>
  <c r="D23" i="14"/>
  <c r="D27" i="14"/>
  <c r="D45" i="14"/>
  <c r="D46" i="14"/>
  <c r="D47" i="14"/>
  <c r="D48" i="14"/>
  <c r="D33" i="14"/>
  <c r="D49" i="14"/>
  <c r="D50" i="14"/>
  <c r="D51" i="14"/>
  <c r="D52" i="14"/>
  <c r="D37" i="14"/>
  <c r="D53" i="14"/>
  <c r="D21" i="14"/>
  <c r="D54" i="14"/>
  <c r="D55" i="14"/>
  <c r="D16" i="14"/>
  <c r="D14" i="14"/>
  <c r="D25" i="14"/>
  <c r="D38" i="14"/>
  <c r="D56" i="14"/>
  <c r="D19" i="14"/>
  <c r="D13" i="14"/>
  <c r="D15" i="14"/>
  <c r="D57" i="14"/>
  <c r="D58" i="14"/>
  <c r="D59" i="14"/>
  <c r="D29" i="14"/>
  <c r="D11" i="14"/>
  <c r="G61" i="13"/>
  <c r="F61" i="13"/>
  <c r="G60" i="13"/>
  <c r="H60" i="13" s="1"/>
  <c r="F60" i="13"/>
  <c r="G59" i="13"/>
  <c r="F59" i="13"/>
  <c r="H59" i="13" s="1"/>
  <c r="G58" i="13"/>
  <c r="F58" i="13"/>
  <c r="G57" i="13"/>
  <c r="F57" i="13"/>
  <c r="G56" i="13"/>
  <c r="F56" i="13"/>
  <c r="G55" i="13"/>
  <c r="F55" i="13"/>
  <c r="G54" i="13"/>
  <c r="F54" i="13"/>
  <c r="G53" i="13"/>
  <c r="F53" i="13"/>
  <c r="G52" i="13"/>
  <c r="H52" i="13" s="1"/>
  <c r="F52" i="13"/>
  <c r="G51" i="13"/>
  <c r="F51" i="13"/>
  <c r="H51" i="13" s="1"/>
  <c r="G50" i="13"/>
  <c r="F50" i="13"/>
  <c r="G49" i="13"/>
  <c r="F49" i="13"/>
  <c r="G48" i="13"/>
  <c r="F48" i="13"/>
  <c r="G47" i="13"/>
  <c r="F47" i="13"/>
  <c r="H47" i="13" s="1"/>
  <c r="G46" i="13"/>
  <c r="F46" i="13"/>
  <c r="G45" i="13"/>
  <c r="F45" i="13"/>
  <c r="G44" i="13"/>
  <c r="H44" i="13" s="1"/>
  <c r="F44" i="13"/>
  <c r="G43" i="13"/>
  <c r="F43" i="13"/>
  <c r="H43" i="13" s="1"/>
  <c r="G42" i="13"/>
  <c r="F42" i="13"/>
  <c r="G41" i="13"/>
  <c r="F41" i="13"/>
  <c r="G40" i="13"/>
  <c r="H40" i="13" s="1"/>
  <c r="F40" i="13"/>
  <c r="G39" i="13"/>
  <c r="F39" i="13"/>
  <c r="G38" i="13"/>
  <c r="F38" i="13"/>
  <c r="G37" i="13"/>
  <c r="F37" i="13"/>
  <c r="G36" i="13"/>
  <c r="F36" i="13"/>
  <c r="G35" i="13"/>
  <c r="F35" i="13"/>
  <c r="H35" i="13" s="1"/>
  <c r="G34" i="13"/>
  <c r="F34" i="13"/>
  <c r="H34" i="13" s="1"/>
  <c r="G33" i="13"/>
  <c r="F33" i="13"/>
  <c r="G32" i="13"/>
  <c r="H32" i="13" s="1"/>
  <c r="F32" i="13"/>
  <c r="G31" i="13"/>
  <c r="F31" i="13"/>
  <c r="H31" i="13" s="1"/>
  <c r="G30" i="13"/>
  <c r="F30" i="13"/>
  <c r="H30" i="13" s="1"/>
  <c r="G29" i="13"/>
  <c r="F29" i="13"/>
  <c r="G28" i="13"/>
  <c r="H28" i="13" s="1"/>
  <c r="F28" i="13"/>
  <c r="G27" i="13"/>
  <c r="F27" i="13"/>
  <c r="H27" i="13" s="1"/>
  <c r="G26" i="13"/>
  <c r="F26" i="13"/>
  <c r="G25" i="13"/>
  <c r="F25" i="13"/>
  <c r="G24" i="13"/>
  <c r="F24" i="13"/>
  <c r="G23" i="13"/>
  <c r="F23" i="13"/>
  <c r="G22" i="13"/>
  <c r="F22" i="13"/>
  <c r="G21" i="13"/>
  <c r="F21" i="13"/>
  <c r="G20" i="13"/>
  <c r="H20" i="13" s="1"/>
  <c r="F20" i="13"/>
  <c r="G19" i="13"/>
  <c r="F19" i="13"/>
  <c r="H19" i="13" s="1"/>
  <c r="G18" i="13"/>
  <c r="F18" i="13"/>
  <c r="G17" i="13"/>
  <c r="F17" i="13"/>
  <c r="G16" i="13"/>
  <c r="G62" i="13" s="1"/>
  <c r="F16" i="13"/>
  <c r="G15" i="13"/>
  <c r="F15" i="13"/>
  <c r="H15" i="13" s="1"/>
  <c r="G14" i="13"/>
  <c r="F14" i="13"/>
  <c r="F62" i="13" s="1"/>
  <c r="G60" i="21"/>
  <c r="F60" i="21"/>
  <c r="H60" i="21" s="1"/>
  <c r="G59" i="21"/>
  <c r="H59" i="21" s="1"/>
  <c r="F59" i="21"/>
  <c r="G58" i="21"/>
  <c r="F58" i="21"/>
  <c r="G57" i="21"/>
  <c r="F57" i="21"/>
  <c r="G56" i="21"/>
  <c r="F56" i="21"/>
  <c r="G55" i="21"/>
  <c r="H55" i="21" s="1"/>
  <c r="F55" i="21"/>
  <c r="G54" i="21"/>
  <c r="F54" i="21"/>
  <c r="H54" i="21" s="1"/>
  <c r="G53" i="21"/>
  <c r="F53" i="21"/>
  <c r="H53" i="21" s="1"/>
  <c r="G52" i="21"/>
  <c r="F52" i="21"/>
  <c r="G51" i="21"/>
  <c r="H51" i="21" s="1"/>
  <c r="F51" i="21"/>
  <c r="G50" i="21"/>
  <c r="F50" i="21"/>
  <c r="H50" i="21" s="1"/>
  <c r="G49" i="21"/>
  <c r="F49" i="21"/>
  <c r="G48" i="21"/>
  <c r="F48" i="21"/>
  <c r="G47" i="21"/>
  <c r="H47" i="21" s="1"/>
  <c r="F47" i="21"/>
  <c r="G46" i="21"/>
  <c r="F46" i="21"/>
  <c r="G45" i="21"/>
  <c r="F45" i="21"/>
  <c r="G44" i="21"/>
  <c r="F44" i="21"/>
  <c r="G43" i="21"/>
  <c r="H43" i="21" s="1"/>
  <c r="F43" i="21"/>
  <c r="G42" i="21"/>
  <c r="F42" i="21"/>
  <c r="G41" i="21"/>
  <c r="F41" i="21"/>
  <c r="G40" i="21"/>
  <c r="F40" i="21"/>
  <c r="H40" i="21" s="1"/>
  <c r="G39" i="21"/>
  <c r="H39" i="21" s="1"/>
  <c r="F39" i="21"/>
  <c r="G38" i="21"/>
  <c r="F38" i="21"/>
  <c r="G37" i="21"/>
  <c r="F37" i="21"/>
  <c r="G36" i="21"/>
  <c r="F36" i="21"/>
  <c r="G35" i="21"/>
  <c r="H35" i="21" s="1"/>
  <c r="F35" i="21"/>
  <c r="G34" i="21"/>
  <c r="F34" i="21"/>
  <c r="H34" i="21" s="1"/>
  <c r="G33" i="21"/>
  <c r="F33" i="21"/>
  <c r="G32" i="21"/>
  <c r="F32" i="21"/>
  <c r="G31" i="21"/>
  <c r="F31" i="21"/>
  <c r="G30" i="21"/>
  <c r="F30" i="21"/>
  <c r="H30" i="21" s="1"/>
  <c r="G29" i="21"/>
  <c r="F29" i="21"/>
  <c r="G28" i="21"/>
  <c r="F28" i="21"/>
  <c r="G27" i="21"/>
  <c r="H27" i="21" s="1"/>
  <c r="F27" i="21"/>
  <c r="G26" i="21"/>
  <c r="F26" i="21"/>
  <c r="H26" i="21" s="1"/>
  <c r="G25" i="21"/>
  <c r="F25" i="21"/>
  <c r="G24" i="21"/>
  <c r="F24" i="21"/>
  <c r="G23" i="21"/>
  <c r="H23" i="21" s="1"/>
  <c r="F23" i="21"/>
  <c r="G22" i="21"/>
  <c r="F22" i="21"/>
  <c r="H22" i="21" s="1"/>
  <c r="G21" i="21"/>
  <c r="F21" i="21"/>
  <c r="G20" i="21"/>
  <c r="F20" i="21"/>
  <c r="G19" i="21"/>
  <c r="H19" i="21" s="1"/>
  <c r="F19" i="21"/>
  <c r="G18" i="21"/>
  <c r="F18" i="21"/>
  <c r="H18" i="21" s="1"/>
  <c r="G17" i="21"/>
  <c r="F17" i="21"/>
  <c r="G16" i="21"/>
  <c r="F16" i="21"/>
  <c r="G15" i="21"/>
  <c r="H15" i="21" s="1"/>
  <c r="F15" i="21"/>
  <c r="G14" i="21"/>
  <c r="F14" i="21"/>
  <c r="G13" i="21"/>
  <c r="F13" i="21"/>
  <c r="F61" i="21" s="1"/>
  <c r="I60" i="17"/>
  <c r="H60" i="17"/>
  <c r="I59" i="17"/>
  <c r="J59" i="17" s="1"/>
  <c r="H59" i="17"/>
  <c r="I58" i="17"/>
  <c r="H58" i="17"/>
  <c r="J58" i="17" s="1"/>
  <c r="I57" i="17"/>
  <c r="H57" i="17"/>
  <c r="J57" i="17" s="1"/>
  <c r="I56" i="17"/>
  <c r="H56" i="17"/>
  <c r="J56" i="17" s="1"/>
  <c r="I55" i="17"/>
  <c r="J55" i="17" s="1"/>
  <c r="H55" i="17"/>
  <c r="I54" i="17"/>
  <c r="H54" i="17"/>
  <c r="J54" i="17" s="1"/>
  <c r="I53" i="17"/>
  <c r="H53" i="17"/>
  <c r="I52" i="17"/>
  <c r="H52" i="17"/>
  <c r="I51" i="17"/>
  <c r="J51" i="17" s="1"/>
  <c r="H51" i="17"/>
  <c r="I50" i="17"/>
  <c r="H50" i="17"/>
  <c r="J50" i="17" s="1"/>
  <c r="I49" i="17"/>
  <c r="H49" i="17"/>
  <c r="I48" i="17"/>
  <c r="H48" i="17"/>
  <c r="J48" i="17" s="1"/>
  <c r="I47" i="17"/>
  <c r="J47" i="17" s="1"/>
  <c r="H47" i="17"/>
  <c r="I46" i="17"/>
  <c r="H46" i="17"/>
  <c r="J46" i="17" s="1"/>
  <c r="I45" i="17"/>
  <c r="H45" i="17"/>
  <c r="I44" i="17"/>
  <c r="H44" i="17"/>
  <c r="J44" i="17" s="1"/>
  <c r="I43" i="17"/>
  <c r="J43" i="17" s="1"/>
  <c r="H43" i="17"/>
  <c r="I42" i="17"/>
  <c r="H42" i="17"/>
  <c r="J42" i="17" s="1"/>
  <c r="I41" i="17"/>
  <c r="H41" i="17"/>
  <c r="J41" i="17" s="1"/>
  <c r="I40" i="17"/>
  <c r="H40" i="17"/>
  <c r="J40" i="17" s="1"/>
  <c r="I39" i="17"/>
  <c r="J39" i="17" s="1"/>
  <c r="H39" i="17"/>
  <c r="I38" i="17"/>
  <c r="H38" i="17"/>
  <c r="J38" i="17" s="1"/>
  <c r="I37" i="17"/>
  <c r="H37" i="17"/>
  <c r="I36" i="17"/>
  <c r="H36" i="17"/>
  <c r="J36" i="17" s="1"/>
  <c r="I35" i="17"/>
  <c r="J35" i="17" s="1"/>
  <c r="H35" i="17"/>
  <c r="I34" i="17"/>
  <c r="H34" i="17"/>
  <c r="J34" i="17" s="1"/>
  <c r="I33" i="17"/>
  <c r="H33" i="17"/>
  <c r="I32" i="17"/>
  <c r="H32" i="17"/>
  <c r="J32" i="17" s="1"/>
  <c r="I31" i="17"/>
  <c r="J31" i="17" s="1"/>
  <c r="H31" i="17"/>
  <c r="I30" i="17"/>
  <c r="H30" i="17"/>
  <c r="J30" i="17" s="1"/>
  <c r="I29" i="17"/>
  <c r="H29" i="17"/>
  <c r="I28" i="17"/>
  <c r="H28" i="17"/>
  <c r="J28" i="17" s="1"/>
  <c r="I27" i="17"/>
  <c r="J27" i="17" s="1"/>
  <c r="H27" i="17"/>
  <c r="I26" i="17"/>
  <c r="H26" i="17"/>
  <c r="J26" i="17" s="1"/>
  <c r="I25" i="17"/>
  <c r="H25" i="17"/>
  <c r="J25" i="17" s="1"/>
  <c r="I24" i="17"/>
  <c r="H24" i="17"/>
  <c r="J24" i="17" s="1"/>
  <c r="I23" i="17"/>
  <c r="J23" i="17" s="1"/>
  <c r="H23" i="17"/>
  <c r="I22" i="17"/>
  <c r="H22" i="17"/>
  <c r="J22" i="17" s="1"/>
  <c r="I21" i="17"/>
  <c r="H21" i="17"/>
  <c r="I20" i="17"/>
  <c r="H20" i="17"/>
  <c r="I19" i="17"/>
  <c r="J19" i="17" s="1"/>
  <c r="H19" i="17"/>
  <c r="I18" i="17"/>
  <c r="H18" i="17"/>
  <c r="J18" i="17" s="1"/>
  <c r="I17" i="17"/>
  <c r="H17" i="17"/>
  <c r="I16" i="17"/>
  <c r="H16" i="17"/>
  <c r="J16" i="17" s="1"/>
  <c r="I15" i="17"/>
  <c r="I61" i="17" s="1"/>
  <c r="H15" i="17"/>
  <c r="I14" i="17"/>
  <c r="H14" i="17"/>
  <c r="J14" i="17" s="1"/>
  <c r="I13" i="17"/>
  <c r="H13" i="17"/>
  <c r="H61" i="17" s="1"/>
  <c r="I12" i="17"/>
  <c r="H12" i="17"/>
  <c r="D12" i="19"/>
  <c r="D12" i="18"/>
  <c r="D11" i="16"/>
  <c r="J60" i="17"/>
  <c r="J52" i="17"/>
  <c r="J49" i="17"/>
  <c r="J33" i="17"/>
  <c r="J20" i="17"/>
  <c r="J17" i="17"/>
  <c r="D13" i="19"/>
  <c r="D13" i="18"/>
  <c r="D12" i="16"/>
  <c r="C60" i="14"/>
  <c r="D60" i="14" s="1"/>
  <c r="E62" i="13"/>
  <c r="D62" i="13"/>
  <c r="C62" i="13"/>
  <c r="B62" i="13"/>
  <c r="H55" i="13"/>
  <c r="H39" i="13"/>
  <c r="H23" i="13"/>
  <c r="E61" i="21"/>
  <c r="D61" i="21"/>
  <c r="C61" i="21"/>
  <c r="B61" i="21"/>
  <c r="H58" i="21"/>
  <c r="H56" i="21"/>
  <c r="H52" i="21"/>
  <c r="H48" i="21"/>
  <c r="H46" i="21"/>
  <c r="H44" i="21"/>
  <c r="H42" i="21"/>
  <c r="H38" i="21"/>
  <c r="H36" i="21"/>
  <c r="H32" i="21"/>
  <c r="H31" i="21"/>
  <c r="H28" i="21"/>
  <c r="H24" i="21"/>
  <c r="H20" i="21"/>
  <c r="H16" i="21"/>
  <c r="H14" i="21"/>
  <c r="G61" i="17"/>
  <c r="F61" i="17"/>
  <c r="E61" i="17"/>
  <c r="D61" i="17"/>
  <c r="C61" i="17"/>
  <c r="H17" i="13"/>
  <c r="H25" i="13"/>
  <c r="H29" i="13"/>
  <c r="H33" i="13"/>
  <c r="H41" i="13"/>
  <c r="H45" i="13"/>
  <c r="H49" i="13"/>
  <c r="H57" i="13"/>
  <c r="H61" i="13"/>
  <c r="H24" i="13"/>
  <c r="H21" i="13"/>
  <c r="H56" i="13"/>
  <c r="H18" i="13"/>
  <c r="H22" i="13"/>
  <c r="H37" i="13"/>
  <c r="H46" i="13"/>
  <c r="H53" i="13"/>
  <c r="H36" i="13"/>
  <c r="H48" i="13"/>
  <c r="H26" i="13"/>
  <c r="H58" i="13"/>
  <c r="D14" i="19"/>
  <c r="D14" i="18"/>
  <c r="D13" i="16"/>
  <c r="D14" i="16"/>
  <c r="B30" i="25"/>
  <c r="C30" i="25" s="1"/>
  <c r="C21" i="24"/>
  <c r="D21" i="24"/>
  <c r="E21" i="24"/>
  <c r="B21" i="24"/>
  <c r="D15" i="19"/>
  <c r="D15" i="18"/>
  <c r="D35" i="15"/>
  <c r="B41" i="15"/>
  <c r="D41" i="15" s="1"/>
  <c r="C41" i="15"/>
  <c r="D36" i="15"/>
  <c r="D37" i="15"/>
  <c r="D38" i="15"/>
  <c r="D39" i="15"/>
  <c r="D40" i="15"/>
  <c r="D34" i="15"/>
  <c r="D22" i="15"/>
  <c r="B28" i="15"/>
  <c r="C28" i="15"/>
  <c r="D28" i="15" s="1"/>
  <c r="D23" i="15"/>
  <c r="D24" i="15"/>
  <c r="D25" i="15"/>
  <c r="D26" i="15"/>
  <c r="D27" i="15"/>
  <c r="D21" i="15"/>
  <c r="C15" i="15"/>
  <c r="D15" i="15"/>
  <c r="E15" i="15" s="1"/>
  <c r="E13" i="15"/>
  <c r="E14" i="15"/>
  <c r="F12" i="24"/>
  <c r="G12" i="24"/>
  <c r="F13" i="24"/>
  <c r="H13" i="24" s="1"/>
  <c r="G13" i="24"/>
  <c r="F14" i="24"/>
  <c r="G14" i="24"/>
  <c r="H14" i="24" s="1"/>
  <c r="F15" i="24"/>
  <c r="G15" i="24"/>
  <c r="F16" i="24"/>
  <c r="G16" i="24"/>
  <c r="F17" i="24"/>
  <c r="G17" i="24"/>
  <c r="F18" i="24"/>
  <c r="G18" i="24"/>
  <c r="H18" i="24" s="1"/>
  <c r="F19" i="24"/>
  <c r="G19" i="24"/>
  <c r="F20" i="24"/>
  <c r="H20" i="24" s="1"/>
  <c r="G20" i="24"/>
  <c r="D16" i="19"/>
  <c r="D16" i="18"/>
  <c r="D15" i="16"/>
  <c r="I35" i="15"/>
  <c r="J35" i="15" s="1"/>
  <c r="G41" i="15"/>
  <c r="H41" i="15"/>
  <c r="I36" i="15"/>
  <c r="I37" i="15"/>
  <c r="I38" i="15"/>
  <c r="I39" i="15"/>
  <c r="I40" i="15"/>
  <c r="I34" i="15"/>
  <c r="J34" i="15" s="1"/>
  <c r="G28" i="15"/>
  <c r="H28" i="15"/>
  <c r="I28" i="15" s="1"/>
  <c r="I22" i="15"/>
  <c r="J22" i="15" s="1"/>
  <c r="I23" i="15"/>
  <c r="I24" i="15"/>
  <c r="I25" i="15"/>
  <c r="I26" i="15"/>
  <c r="I27" i="15"/>
  <c r="I21" i="15"/>
  <c r="D29" i="12"/>
  <c r="D28" i="12"/>
  <c r="D27" i="12"/>
  <c r="D26" i="12"/>
  <c r="D25" i="12"/>
  <c r="D24" i="12"/>
  <c r="D23" i="12"/>
  <c r="D22" i="12"/>
  <c r="D21" i="12"/>
  <c r="D20" i="12"/>
  <c r="D19" i="12"/>
  <c r="D18" i="12"/>
  <c r="D17" i="12"/>
  <c r="D16" i="12"/>
  <c r="D15" i="12"/>
  <c r="D14" i="12"/>
  <c r="D13" i="12"/>
  <c r="D12" i="12"/>
  <c r="D11" i="12"/>
  <c r="D17" i="19"/>
  <c r="D17" i="18"/>
  <c r="D18" i="19"/>
  <c r="D20" i="19"/>
  <c r="D21" i="19"/>
  <c r="D22" i="19"/>
  <c r="D23" i="19"/>
  <c r="D24" i="19"/>
  <c r="D25" i="19"/>
  <c r="D19" i="19"/>
  <c r="D18" i="18"/>
  <c r="D20" i="18"/>
  <c r="D21" i="18"/>
  <c r="D22" i="18"/>
  <c r="D23" i="18"/>
  <c r="D24" i="18"/>
  <c r="D25" i="18"/>
  <c r="D26" i="18"/>
  <c r="D27" i="18"/>
  <c r="D19" i="18"/>
  <c r="D17" i="16"/>
  <c r="D19" i="16"/>
  <c r="D20" i="16"/>
  <c r="D18" i="16"/>
  <c r="C30" i="12"/>
  <c r="B30" i="12"/>
  <c r="H15" i="24"/>
  <c r="H16" i="24"/>
  <c r="H19" i="24"/>
  <c r="H12" i="24"/>
  <c r="H17" i="24"/>
  <c r="I41" i="15"/>
  <c r="J40" i="15" s="1"/>
  <c r="J38" i="15"/>
  <c r="J26" i="15" l="1"/>
  <c r="J21" i="15"/>
  <c r="J28" i="15"/>
  <c r="J23" i="15"/>
  <c r="J24" i="15"/>
  <c r="H16" i="13"/>
  <c r="J13" i="17"/>
  <c r="J21" i="17"/>
  <c r="J29" i="17"/>
  <c r="J37" i="17"/>
  <c r="J45" i="17"/>
  <c r="H13" i="21"/>
  <c r="H17" i="21"/>
  <c r="H21" i="21"/>
  <c r="H25" i="21"/>
  <c r="H29" i="21"/>
  <c r="H33" i="21"/>
  <c r="H37" i="21"/>
  <c r="H41" i="21"/>
  <c r="H45" i="21"/>
  <c r="H49" i="21"/>
  <c r="H57" i="21"/>
  <c r="H14" i="13"/>
  <c r="H38" i="13"/>
  <c r="H42" i="13"/>
  <c r="H50" i="13"/>
  <c r="H54" i="13"/>
  <c r="J15" i="17"/>
  <c r="J27" i="15"/>
  <c r="J12" i="17"/>
  <c r="J61" i="17" s="1"/>
  <c r="D30" i="12"/>
  <c r="E26" i="12" s="1"/>
  <c r="J25" i="15"/>
  <c r="J39" i="15"/>
  <c r="E21" i="15"/>
  <c r="E22" i="15"/>
  <c r="J53" i="17"/>
  <c r="C16" i="15"/>
  <c r="F14" i="15"/>
  <c r="F13" i="15"/>
  <c r="F15" i="15" s="1"/>
  <c r="E23" i="15"/>
  <c r="E27" i="15"/>
  <c r="E25" i="15"/>
  <c r="E24" i="15"/>
  <c r="E28" i="15"/>
  <c r="E26" i="15"/>
  <c r="E36" i="15"/>
  <c r="E22" i="12"/>
  <c r="E17" i="12"/>
  <c r="E37" i="15"/>
  <c r="E38" i="15"/>
  <c r="E40" i="15"/>
  <c r="E34" i="15"/>
  <c r="E41" i="15"/>
  <c r="E39" i="15"/>
  <c r="H21" i="24"/>
  <c r="D22" i="24" s="1"/>
  <c r="E35" i="15"/>
  <c r="G21" i="24"/>
  <c r="D16" i="15"/>
  <c r="G61" i="21"/>
  <c r="J36" i="15"/>
  <c r="J37" i="15"/>
  <c r="J41" i="15"/>
  <c r="F21" i="24"/>
  <c r="E16" i="12" l="1"/>
  <c r="E27" i="12"/>
  <c r="E23" i="12"/>
  <c r="E15" i="12"/>
  <c r="H62" i="13"/>
  <c r="E30" i="12"/>
  <c r="E20" i="12"/>
  <c r="E28" i="12"/>
  <c r="H61" i="21"/>
  <c r="E21" i="12"/>
  <c r="E11" i="12"/>
  <c r="F12" i="12" s="1"/>
  <c r="F13" i="12" s="1"/>
  <c r="F14" i="12" s="1"/>
  <c r="F15" i="12" s="1"/>
  <c r="F16" i="12" s="1"/>
  <c r="F17" i="12" s="1"/>
  <c r="F18" i="12" s="1"/>
  <c r="F19" i="12" s="1"/>
  <c r="F20" i="12" s="1"/>
  <c r="F21" i="12" s="1"/>
  <c r="F22" i="12" s="1"/>
  <c r="F23" i="12" s="1"/>
  <c r="F24" i="12" s="1"/>
  <c r="F25" i="12" s="1"/>
  <c r="F26" i="12" s="1"/>
  <c r="F27" i="12" s="1"/>
  <c r="F28" i="12" s="1"/>
  <c r="F29" i="12" s="1"/>
  <c r="E14" i="12"/>
  <c r="E25" i="12"/>
  <c r="E19" i="12"/>
  <c r="E29" i="12"/>
  <c r="E13" i="12"/>
  <c r="E18" i="12"/>
  <c r="E12" i="12"/>
  <c r="E24" i="12"/>
  <c r="I13" i="24"/>
  <c r="I16" i="24"/>
  <c r="B22" i="24"/>
  <c r="I12" i="24"/>
  <c r="E22" i="24"/>
  <c r="H22" i="24"/>
  <c r="C22" i="24"/>
  <c r="I19" i="24"/>
  <c r="I21" i="24"/>
  <c r="I20" i="24"/>
  <c r="I15" i="24"/>
  <c r="E16" i="15"/>
  <c r="F11" i="12"/>
  <c r="I14" i="24"/>
  <c r="I17" i="24"/>
  <c r="F22" i="24"/>
  <c r="I18" i="24"/>
  <c r="G22" i="24"/>
</calcChain>
</file>

<file path=xl/sharedStrings.xml><?xml version="1.0" encoding="utf-8"?>
<sst xmlns="http://schemas.openxmlformats.org/spreadsheetml/2006/main" count="3447" uniqueCount="2018">
  <si>
    <t>Total</t>
  </si>
  <si>
    <t>Nombre de producto</t>
  </si>
  <si>
    <t>Gran total</t>
  </si>
  <si>
    <t>Masc</t>
  </si>
  <si>
    <t>Fem</t>
  </si>
  <si>
    <t>Edades</t>
  </si>
  <si>
    <t xml:space="preserve">15 años o menos </t>
  </si>
  <si>
    <t xml:space="preserve">16 años </t>
  </si>
  <si>
    <t xml:space="preserve">17 años </t>
  </si>
  <si>
    <t xml:space="preserve">18 años </t>
  </si>
  <si>
    <t xml:space="preserve">19 años </t>
  </si>
  <si>
    <t xml:space="preserve">20 años </t>
  </si>
  <si>
    <t xml:space="preserve">21 años </t>
  </si>
  <si>
    <t xml:space="preserve">22 años </t>
  </si>
  <si>
    <t xml:space="preserve">23 años </t>
  </si>
  <si>
    <t xml:space="preserve">24 años </t>
  </si>
  <si>
    <t xml:space="preserve">25 años </t>
  </si>
  <si>
    <t xml:space="preserve">26 años </t>
  </si>
  <si>
    <t xml:space="preserve">27 años </t>
  </si>
  <si>
    <t xml:space="preserve">28 años </t>
  </si>
  <si>
    <t xml:space="preserve">29 años </t>
  </si>
  <si>
    <t xml:space="preserve">30-34 años </t>
  </si>
  <si>
    <t xml:space="preserve">35-39 años </t>
  </si>
  <si>
    <t>Porciento</t>
  </si>
  <si>
    <t>Masculino</t>
  </si>
  <si>
    <t>Femenino</t>
  </si>
  <si>
    <t>Preparación Académica</t>
  </si>
  <si>
    <t>Grado Asociado</t>
  </si>
  <si>
    <t>Bachillerato</t>
  </si>
  <si>
    <t>Postdoctorado</t>
  </si>
  <si>
    <t>Por Idoneidad</t>
  </si>
  <si>
    <t>Aguada</t>
  </si>
  <si>
    <t>Aguadilla</t>
  </si>
  <si>
    <t>Arecibo</t>
  </si>
  <si>
    <t>Arroyo</t>
  </si>
  <si>
    <t>Barceloneta</t>
  </si>
  <si>
    <t>Barranquitas</t>
  </si>
  <si>
    <t>Bayamón</t>
  </si>
  <si>
    <t>Cabo Rojo</t>
  </si>
  <si>
    <t>Caguas</t>
  </si>
  <si>
    <t>Camuy</t>
  </si>
  <si>
    <t>Canóvanas</t>
  </si>
  <si>
    <t>Carolina</t>
  </si>
  <si>
    <t>Cayey</t>
  </si>
  <si>
    <t>Corozal</t>
  </si>
  <si>
    <t>Fajardo</t>
  </si>
  <si>
    <t>Guánica</t>
  </si>
  <si>
    <t>Guayama</t>
  </si>
  <si>
    <t>Guaynabo</t>
  </si>
  <si>
    <t>Gurabo</t>
  </si>
  <si>
    <t>Hatillo</t>
  </si>
  <si>
    <t>Humacao</t>
  </si>
  <si>
    <t>Isabela</t>
  </si>
  <si>
    <t>Jayuya</t>
  </si>
  <si>
    <t>Juana Díaz</t>
  </si>
  <si>
    <t>Juncos</t>
  </si>
  <si>
    <t>Manatí</t>
  </si>
  <si>
    <t>Mayagüez</t>
  </si>
  <si>
    <t>Moca</t>
  </si>
  <si>
    <t>Ponce</t>
  </si>
  <si>
    <t>Sabana Grande</t>
  </si>
  <si>
    <t>San Germán</t>
  </si>
  <si>
    <t>San Juan</t>
  </si>
  <si>
    <t>San Lorenzo</t>
  </si>
  <si>
    <t>Santa Isabel</t>
  </si>
  <si>
    <t>Toa Alta</t>
  </si>
  <si>
    <t>Toa Baja</t>
  </si>
  <si>
    <t>Vega Alta</t>
  </si>
  <si>
    <t>Vega Baja</t>
  </si>
  <si>
    <t>Yabucoa</t>
  </si>
  <si>
    <t>Yauco</t>
  </si>
  <si>
    <t>Año</t>
  </si>
  <si>
    <t>2000-2001</t>
  </si>
  <si>
    <t>2001-2002</t>
  </si>
  <si>
    <t>2002-2003</t>
  </si>
  <si>
    <t>2003-2004</t>
  </si>
  <si>
    <t>2004-2005</t>
  </si>
  <si>
    <t>2005-2006</t>
  </si>
  <si>
    <t>2006-2007</t>
  </si>
  <si>
    <t>2007-2008</t>
  </si>
  <si>
    <t>2008-2009</t>
  </si>
  <si>
    <t>2009-2010</t>
  </si>
  <si>
    <t>2010-2011</t>
  </si>
  <si>
    <t>n/d</t>
  </si>
  <si>
    <t>2011-2012</t>
  </si>
  <si>
    <t>Porciento Acumulado</t>
  </si>
  <si>
    <t>Coamo</t>
  </si>
  <si>
    <t>Las Piedras</t>
  </si>
  <si>
    <t>Quebradillas</t>
  </si>
  <si>
    <t>2012-2013</t>
  </si>
  <si>
    <t xml:space="preserve">40 años o más </t>
  </si>
  <si>
    <t xml:space="preserve">Sin especificar </t>
  </si>
  <si>
    <t>Servicios personales y culinarios (12)</t>
  </si>
  <si>
    <t>Profesiones de la Salud y programas relacionados (51)</t>
  </si>
  <si>
    <t>Administración, gerencia, mercadeo y servicios administrativos (52)</t>
  </si>
  <si>
    <t>Mecánica y reparación de equipo (47)</t>
  </si>
  <si>
    <t>Tecnologías relacionadas a la ingeniería (15)</t>
  </si>
  <si>
    <t>Ciencias de la información y computadoras (11)</t>
  </si>
  <si>
    <t>Bellas artes (50)</t>
  </si>
  <si>
    <t>Oficios de construcción (46)</t>
  </si>
  <si>
    <t>Protección y servicios de seguridad (43)</t>
  </si>
  <si>
    <t>Derecho y estudios relacionados (22)</t>
  </si>
  <si>
    <t>Economía del hogar (19)</t>
  </si>
  <si>
    <t>Educación (13)</t>
  </si>
  <si>
    <t>Recreación, deportes y tiempo libre (31)</t>
  </si>
  <si>
    <t>Estudios interdisciplinarios (30)</t>
  </si>
  <si>
    <t>Superación personal y auto-ayuda (37)</t>
  </si>
  <si>
    <t>Transportación y movimiento de equipo (49)</t>
  </si>
  <si>
    <t>Diplomas y certificados de escuela superior/nivel secundario (53)</t>
  </si>
  <si>
    <t>Conservación y renovación de recursos naturales (3)</t>
  </si>
  <si>
    <t>Biología y ciencias biomédicas (26)</t>
  </si>
  <si>
    <t>Artes liberales, estudios generales y humanidades (24)</t>
  </si>
  <si>
    <t>Tiempo libre y actividades recreacionales (36)</t>
  </si>
  <si>
    <t>Desarrollo de detrezas básicas/educación remedial (32)</t>
  </si>
  <si>
    <t>Inglés: lenguaje y literatura (23)</t>
  </si>
  <si>
    <t>Salud - Destrezas y conocimientos relacionados (34)</t>
  </si>
  <si>
    <t>Ingeniería (14)</t>
  </si>
  <si>
    <t>Ciencias sociales (45)</t>
  </si>
  <si>
    <t>Comunicaciones (9)</t>
  </si>
  <si>
    <t>Destrezas sociales e interpersonales (35)</t>
  </si>
  <si>
    <t>Ciencias físicas (40)</t>
  </si>
  <si>
    <t>Tecnología de las ciencias (41)</t>
  </si>
  <si>
    <t>Psicología (42)</t>
  </si>
  <si>
    <t>Administración pública y servicios sociales (44)</t>
  </si>
  <si>
    <t>Historia (54)</t>
  </si>
  <si>
    <t>Certificado (PTV)</t>
  </si>
  <si>
    <t>2014-2015</t>
  </si>
  <si>
    <t>2013-2014</t>
  </si>
  <si>
    <t>Tiempo completo</t>
  </si>
  <si>
    <t>Tiempo parcial</t>
  </si>
  <si>
    <t>Aibonito</t>
  </si>
  <si>
    <t>Certificado 2</t>
  </si>
  <si>
    <t>Total por género</t>
  </si>
  <si>
    <t>Literatura y lenguas extranjeras (16)</t>
  </si>
  <si>
    <t>Ciencias bibliotecarias (25)</t>
  </si>
  <si>
    <t>Matemáticas y estadísticas (27)</t>
  </si>
  <si>
    <t>Ciencias militares, liderazgo y Artes operacionales (28)</t>
  </si>
  <si>
    <t>Actividades de la ciudadanía (33)</t>
  </si>
  <si>
    <t>Filosofía y estudios religiosos (38)</t>
  </si>
  <si>
    <t>Teología y vocaciones religiosas (39)</t>
  </si>
  <si>
    <t>Arquitectura y servicios relacionados (4)</t>
  </si>
  <si>
    <t>Estudios étnicos y culturales (5)</t>
  </si>
  <si>
    <t>Programas de residencia (60)</t>
  </si>
  <si>
    <t>CipCode - Dos (2) dígitos</t>
  </si>
  <si>
    <t>de las instituciones postsecundarias técnico-vocacionales (PTV)</t>
  </si>
  <si>
    <t>*Según el Artículo 3 sección 3.2.4 del Reglamento para el Licenciamiento de Instituciones de Educación Básica, núm. 8310 (diciembre, 2012) a las instituciones que solo ofrecen talleres, adiestramientos y cursos cortos que no conducen a un certificado no se les requiere licencia del Consejo de Educación de PR para operar. A partir del año académico 2013-14 se empezó a excluir dichas instituciones de las estadísticas.</t>
  </si>
  <si>
    <t>Compendio estadístico sobre la educación postsecundaria técnico-vocacional (PTV) en Puerto Rico</t>
  </si>
  <si>
    <t>Tabla 2. Histórico de egresados por género de las instituciones postsecundarias técnico-vocacionales (PTV)</t>
  </si>
  <si>
    <t>Tabla 9. Personal docente por tarea, preparación académica, tipo de certificación del Departamento de Educación (DE) y género</t>
  </si>
  <si>
    <t>Maestría</t>
  </si>
  <si>
    <t>Doctorado</t>
  </si>
  <si>
    <t>Tabla 2. Histórico de egresados por género de las instituciones postsecundarias técnico-vocacionales (PTV). Que finalizaron entre el 1 de julio al 30 de junio de cada año.</t>
  </si>
  <si>
    <t>Que finalizaron entre el 1 de julio al 30 de junio de cada año</t>
  </si>
  <si>
    <t>2015-2016</t>
  </si>
  <si>
    <t>Certificado 1</t>
  </si>
  <si>
    <t>Regiones</t>
  </si>
  <si>
    <t>Unidades académicas</t>
  </si>
  <si>
    <t>Central</t>
  </si>
  <si>
    <t>Este</t>
  </si>
  <si>
    <t>Metro</t>
  </si>
  <si>
    <t>Noreste</t>
  </si>
  <si>
    <t>Noroeste</t>
  </si>
  <si>
    <t>Norte</t>
  </si>
  <si>
    <t>Ciales</t>
  </si>
  <si>
    <t>Oeste</t>
  </si>
  <si>
    <t>Sur</t>
  </si>
  <si>
    <t>Sureste</t>
  </si>
  <si>
    <t>Tabla 4. Matrícula por región, pueblo, número de unidades, tarea y género de las instituciones postsecundarias técnico-vocacionales (PTV) en Puerto Rico</t>
  </si>
  <si>
    <t>Áreas académicas</t>
  </si>
  <si>
    <t>Porcentaje</t>
  </si>
  <si>
    <t>Tabla 3. Histórico de facultad por género de las instituciones postsecundarias técnico-vocacionales (PTV)</t>
  </si>
  <si>
    <t>Área académica - CipCode - Dos (2) dígitos</t>
  </si>
  <si>
    <t>Área académica - Cipcode 2 dígitos</t>
  </si>
  <si>
    <t>Cantidad</t>
  </si>
  <si>
    <t>2016-2017</t>
  </si>
  <si>
    <t>Género</t>
  </si>
  <si>
    <t>Concepto de costos por programa</t>
  </si>
  <si>
    <t>Cantidad de programas</t>
  </si>
  <si>
    <t>Mediana</t>
  </si>
  <si>
    <t>Desviación Estándar</t>
  </si>
  <si>
    <t xml:space="preserve">Costo total de matrícula </t>
  </si>
  <si>
    <t>Costos adicionales</t>
  </si>
  <si>
    <t>Total de horas para completar</t>
  </si>
  <si>
    <t xml:space="preserve">Total de créditos para completar </t>
  </si>
  <si>
    <t>Ocupaciones de precisión (48)</t>
  </si>
  <si>
    <t>Tecnología de las comunicaciones (10)</t>
  </si>
  <si>
    <t>Agricultura, producción agrícola y ciencias relacionadas (1)</t>
  </si>
  <si>
    <t>Tecnologías militares y ciencias aplicadas (29)</t>
  </si>
  <si>
    <t>Por ciento</t>
  </si>
  <si>
    <t>Personal docente a tiempo parcial por preparación académica y género</t>
  </si>
  <si>
    <t xml:space="preserve">Personal docente a tiempo completo por preparación académica y género </t>
  </si>
  <si>
    <t>2017-2018</t>
  </si>
  <si>
    <t>Río Grande</t>
  </si>
  <si>
    <t>Economía del hogar vocacional (20)</t>
  </si>
  <si>
    <t>Personal Administrativo</t>
  </si>
  <si>
    <t>Pesonal Administrativo</t>
  </si>
  <si>
    <t>Director Administrativo</t>
  </si>
  <si>
    <t>Director Académico</t>
  </si>
  <si>
    <t>Registrador</t>
  </si>
  <si>
    <t>Director Asistencia Económica</t>
  </si>
  <si>
    <t>Bibliotecario</t>
  </si>
  <si>
    <t>Trabajador Social/Consejero</t>
  </si>
  <si>
    <t>Mantenimiento</t>
  </si>
  <si>
    <t>Seguridad</t>
  </si>
  <si>
    <t>Compendio Estadístico sobre la Educación Postsecundaria Técnico-Vocacional (PTV)</t>
  </si>
  <si>
    <t>Tiempo Parcial</t>
  </si>
  <si>
    <t>Tiempo Completo</t>
  </si>
  <si>
    <t xml:space="preserve">Resumen Facultad </t>
  </si>
  <si>
    <t>Tabla 5. Matrícula por edad y género en las instituciones postsecundarias técnico-vocacionales (PTV)</t>
  </si>
  <si>
    <t>2018-2019</t>
  </si>
  <si>
    <t>Departamento de Estado</t>
  </si>
  <si>
    <t>Lajas</t>
  </si>
  <si>
    <t>Pueblos</t>
  </si>
  <si>
    <r>
      <rPr>
        <b/>
        <sz val="12"/>
        <rFont val="Calibri"/>
        <family val="2"/>
        <scheme val="minor"/>
      </rPr>
      <t xml:space="preserve">Gobierno </t>
    </r>
    <r>
      <rPr>
        <b/>
        <sz val="12"/>
        <color theme="1"/>
        <rFont val="Calibri"/>
        <family val="2"/>
        <scheme val="minor"/>
      </rPr>
      <t>de Puerto Rico</t>
    </r>
  </si>
  <si>
    <t>Respuesta</t>
  </si>
  <si>
    <t>No tiene reglamentación</t>
  </si>
  <si>
    <t>Sí tiene reglamentación</t>
  </si>
  <si>
    <t>Cantidad de instituciones que reportaron incidentes de hostigamiento/bullying</t>
  </si>
  <si>
    <t>Instituciones</t>
  </si>
  <si>
    <t>Cantidad de incidentes por tipo de hostigamiento o intimidación (Bullying)</t>
  </si>
  <si>
    <t>Tipos de incidentes</t>
  </si>
  <si>
    <t>Cantidad de casos</t>
  </si>
  <si>
    <t>Físico</t>
  </si>
  <si>
    <t>Verbal</t>
  </si>
  <si>
    <t>Escrito</t>
  </si>
  <si>
    <t xml:space="preserve">Ciberbullying </t>
  </si>
  <si>
    <t>Gobierno de Puerto Rico</t>
  </si>
  <si>
    <t xml:space="preserve">Gobierno de Puerto Rico </t>
  </si>
  <si>
    <t>Tabla 1. Histórico de matrícula por género de las instituciones postsecundarias técnico-vocacionales (PTV)</t>
  </si>
  <si>
    <t>Tabla 11. Costo total del programa y tiempo para completar (Costos, horas y  créditos por programa)</t>
  </si>
  <si>
    <t>Tabla 10. Personal administrativo y de apoyo por tarea y género</t>
  </si>
  <si>
    <t>Junta de Instituciones Postsecundarias</t>
  </si>
  <si>
    <r>
      <rPr>
        <b/>
        <u/>
        <sz val="12"/>
        <rFont val="Arial"/>
        <family val="2"/>
      </rPr>
      <t>Persona contacto</t>
    </r>
    <r>
      <rPr>
        <sz val="12"/>
        <rFont val="Arial"/>
        <family val="2"/>
      </rPr>
      <t>: Margarita Rivera Molina, Analista de Evaluación y Datos Estadísticos</t>
    </r>
  </si>
  <si>
    <r>
      <rPr>
        <b/>
        <u/>
        <sz val="12"/>
        <rFont val="Arial"/>
        <family val="2"/>
      </rPr>
      <t>Fuente de información</t>
    </r>
    <r>
      <rPr>
        <sz val="12"/>
        <rFont val="Arial"/>
        <family val="2"/>
      </rPr>
      <t>: La información presentada en este informe se recopila a través de la Plataforma Electrónica de Datos sobre Educación (PLEDUC), formulario PTV del  Departamento de Estado de Puerto Rico.  Los datos de la encuesta se recopilaron electrónicamente. Todas las instituciones que ofrecen certificados de nivel postsecundario técnico-vocacional (PTV) licenciadas por la Junta de Instituciones Postsecundarias (JIP) adscrita al Departamento de Estado tienen que completar este informe.</t>
    </r>
  </si>
  <si>
    <t>Tabla 6. Matrícula por área académica (Cipcode 2 digítos), tarea y género del sector postsecundario técnico vocacional (PTV)</t>
  </si>
  <si>
    <t>Tabla 7. Egresados por área académica (Cipcode 2 digítos), tipo de certificado y género del sector postsecundario técnico vocacional (PTV)</t>
  </si>
  <si>
    <t>2019-2020</t>
  </si>
  <si>
    <t>No disponible</t>
  </si>
  <si>
    <r>
      <rPr>
        <b/>
        <u/>
        <sz val="12"/>
        <rFont val="Arial"/>
        <family val="2"/>
      </rPr>
      <t>Dirección postal</t>
    </r>
    <r>
      <rPr>
        <sz val="12"/>
        <rFont val="Arial"/>
        <family val="2"/>
      </rPr>
      <t>: P.O Box 195484, San Juan, PR, 00919-5484</t>
    </r>
  </si>
  <si>
    <r>
      <rPr>
        <b/>
        <u/>
        <sz val="12"/>
        <rFont val="Arial"/>
        <family val="2"/>
      </rPr>
      <t>Dirección física</t>
    </r>
    <r>
      <rPr>
        <sz val="12"/>
        <rFont val="Arial"/>
        <family val="2"/>
      </rPr>
      <t>: Calle Quisquella #57, San Juan, PR, 00917</t>
    </r>
  </si>
  <si>
    <r>
      <rPr>
        <b/>
        <u/>
        <sz val="12"/>
        <rFont val="Arial"/>
        <family val="2"/>
      </rPr>
      <t>Correo electrónico</t>
    </r>
    <r>
      <rPr>
        <sz val="12"/>
        <rFont val="Arial"/>
        <family val="2"/>
      </rPr>
      <t>:  margarita.rivera@estadisticas.pr</t>
    </r>
  </si>
  <si>
    <r>
      <rPr>
        <b/>
        <u/>
        <sz val="12"/>
        <rFont val="Arial"/>
        <family val="2"/>
      </rPr>
      <t>Teléfono</t>
    </r>
    <r>
      <rPr>
        <sz val="12"/>
        <rFont val="Arial"/>
        <family val="2"/>
      </rPr>
      <t>:  (787) 819-5555 / (787)819-0730 extensión 3355</t>
    </r>
  </si>
  <si>
    <t>2020-2021</t>
  </si>
  <si>
    <t>Tabla 8. Cantidad de programas por área académica en las instituciones postsecundarias técnico-vocacionales (PTV)</t>
  </si>
  <si>
    <t>Costo Mínimo</t>
  </si>
  <si>
    <t>Costo Máximo</t>
  </si>
  <si>
    <t>Costo Promedio</t>
  </si>
  <si>
    <t>Licencia</t>
  </si>
  <si>
    <t>Dirección física</t>
  </si>
  <si>
    <t>Dirección postal</t>
  </si>
  <si>
    <t>Página web</t>
  </si>
  <si>
    <t>V 01-09</t>
  </si>
  <si>
    <t>Institute of Beauty Careers</t>
  </si>
  <si>
    <t>Ave. Lloréns Torres, Número 199, Esquina Coll y Toste</t>
  </si>
  <si>
    <t>00612</t>
  </si>
  <si>
    <t>Po Box 809</t>
  </si>
  <si>
    <t>00725</t>
  </si>
  <si>
    <t>7878782880</t>
  </si>
  <si>
    <t>http://www.ibcbelleza.com</t>
  </si>
  <si>
    <t>majosue@yahoo.com</t>
  </si>
  <si>
    <t>V 01-15</t>
  </si>
  <si>
    <t>Universidad Interamericana de Puerto Rico, Inc.</t>
  </si>
  <si>
    <t>Carretera Estatal Número 2, Km. 76.6, Barrio San Daniel, Sector Las Canelas</t>
  </si>
  <si>
    <t>00614</t>
  </si>
  <si>
    <t>PO Box 4050</t>
  </si>
  <si>
    <t>7878785475</t>
  </si>
  <si>
    <t>http://www.arecibo.inter.edu</t>
  </si>
  <si>
    <t>irosado@arecibo.inter.edu</t>
  </si>
  <si>
    <t>V 01-18</t>
  </si>
  <si>
    <t>Dasan, Arecibo Fashion Academy, Inc.</t>
  </si>
  <si>
    <t>Urb. Jardines de Arecibo, Calle K-2</t>
  </si>
  <si>
    <t>PO Box 141575</t>
  </si>
  <si>
    <t>7878787631</t>
  </si>
  <si>
    <t>dasandesign@gmail.com</t>
  </si>
  <si>
    <t/>
  </si>
  <si>
    <t>V 01-21</t>
  </si>
  <si>
    <t>Instituto Comercial de Puerto Rico Junior College (ICPR)</t>
  </si>
  <si>
    <t>Ave. San Patricio #20</t>
  </si>
  <si>
    <t>PO Box 140067</t>
  </si>
  <si>
    <t>7878786000</t>
  </si>
  <si>
    <t>http://www.icprjc.edu</t>
  </si>
  <si>
    <t>lvargas@icprjc.edu</t>
  </si>
  <si>
    <t>Magdalena Vega Crespo, Directora</t>
  </si>
  <si>
    <t>V 01-24</t>
  </si>
  <si>
    <t>Colegio Educativo Tecnológico Industrial (CETI COLLEGE)  Inc.</t>
  </si>
  <si>
    <t>#68 Calle Puro Girau</t>
  </si>
  <si>
    <t>00613</t>
  </si>
  <si>
    <t>PO Box 1800</t>
  </si>
  <si>
    <t>7878793300</t>
  </si>
  <si>
    <t>http://www.ceticollege.org</t>
  </si>
  <si>
    <t>ceticollege@hotmail.com</t>
  </si>
  <si>
    <t>Nilsa López Rivera</t>
  </si>
  <si>
    <t>V 01-28</t>
  </si>
  <si>
    <t>Arecibo Job Corps</t>
  </si>
  <si>
    <t>00652</t>
  </si>
  <si>
    <t>PO Box 544</t>
  </si>
  <si>
    <t>Garrochales</t>
  </si>
  <si>
    <t>7878812300</t>
  </si>
  <si>
    <t>http://arecibo.jobcorps.gov</t>
  </si>
  <si>
    <t>torres.miguelina@jobcorps.org</t>
  </si>
  <si>
    <t>Miguelina Torres</t>
  </si>
  <si>
    <t>V 01-30</t>
  </si>
  <si>
    <t>First Industrial Technological College</t>
  </si>
  <si>
    <t>Carretera #2, Km. 66.9, Barrio Factor</t>
  </si>
  <si>
    <t>1638 santana arecibo, PR 6861</t>
  </si>
  <si>
    <t>7877172770</t>
  </si>
  <si>
    <t>7878788835</t>
  </si>
  <si>
    <t>fitcollege@gmail.com</t>
  </si>
  <si>
    <t>Rene A. Lafontaine Arocho</t>
  </si>
  <si>
    <t>V 01-32</t>
  </si>
  <si>
    <t>Caribbean University-Centro de Vega Baja</t>
  </si>
  <si>
    <t>Carr. 671 Km. 5 Bo. Algarrobo, Sector El Criollo</t>
  </si>
  <si>
    <t>00693</t>
  </si>
  <si>
    <t>00674</t>
  </si>
  <si>
    <t>7877800070</t>
  </si>
  <si>
    <t>http://www.caribbean.edu</t>
  </si>
  <si>
    <t>lmatos@caribbean.edu</t>
  </si>
  <si>
    <t>V 01-34</t>
  </si>
  <si>
    <t>Carretera 687 Km 07 sector Tortuguero</t>
  </si>
  <si>
    <t>7878553188</t>
  </si>
  <si>
    <t>http://www.cmagators.org</t>
  </si>
  <si>
    <t>christian.military@gmail.com</t>
  </si>
  <si>
    <t>V 01-35</t>
  </si>
  <si>
    <t>NUC University, Recinto de Arecibo</t>
  </si>
  <si>
    <t>Calle Manuel Pérez Avilés #191, Ave. Víctor Rojas, Arecibo Centro Plaza</t>
  </si>
  <si>
    <t>PMB 452 PO Box 144035</t>
  </si>
  <si>
    <t>7878795044</t>
  </si>
  <si>
    <t>http://www.nuc.edu/</t>
  </si>
  <si>
    <t>amtorres@nuc.edu</t>
  </si>
  <si>
    <t>V 01-35.1</t>
  </si>
  <si>
    <t>NUC University - Recinto de Arecibo - División Ténica IBC - Arecibo</t>
  </si>
  <si>
    <t>Ave. Victor Rojas, Esq. Cervantes, Bo. Pueblo</t>
  </si>
  <si>
    <t>PMB 430 PO Box 144035</t>
  </si>
  <si>
    <t>7878804019</t>
  </si>
  <si>
    <t>http://tecnicos.nuc.edu/</t>
  </si>
  <si>
    <t>Jacqueline I Irizarry López</t>
  </si>
  <si>
    <t>V 01-35.2</t>
  </si>
  <si>
    <t>Carretera #2 KM 49.7 Bo. Tierras Nuevas</t>
  </si>
  <si>
    <t>#150 Miguel Otero</t>
  </si>
  <si>
    <t>Benjamín Padilla Rosa</t>
  </si>
  <si>
    <t>V 01-36</t>
  </si>
  <si>
    <t>IMR Security Academy</t>
  </si>
  <si>
    <t>Ave. José de Diego #225B</t>
  </si>
  <si>
    <t>PO Box 3381</t>
  </si>
  <si>
    <t>7876503298</t>
  </si>
  <si>
    <t>imartinez@nssic.com</t>
  </si>
  <si>
    <t>V 02-02</t>
  </si>
  <si>
    <t>Universidad del Turabo, Centro Universitario de Barceloneta</t>
  </si>
  <si>
    <t>Carr. PR 2, Km. 59.0, Sector Tiburón</t>
  </si>
  <si>
    <t>00617</t>
  </si>
  <si>
    <t>PO Box 2194</t>
  </si>
  <si>
    <t>7878461778</t>
  </si>
  <si>
    <t>7877437979</t>
  </si>
  <si>
    <t>http://ut.uagm.edu/es/barceloneta/centro-universi</t>
  </si>
  <si>
    <t>vicordero@uagm.edu</t>
  </si>
  <si>
    <t>Ramón Díaz</t>
  </si>
  <si>
    <t>V 03-01</t>
  </si>
  <si>
    <t>Universal Technology College of Puerto Rico, Inc.</t>
  </si>
  <si>
    <t>Ave. Muñoz Rivera # 163 y # 167</t>
  </si>
  <si>
    <t>00627</t>
  </si>
  <si>
    <t>167 Ave. Muñoz Rivera Oeste Suite # 2</t>
  </si>
  <si>
    <t>7872625786</t>
  </si>
  <si>
    <t>http://www.unitecpr.edu</t>
  </si>
  <si>
    <t>ncardona@unitecpr.edu</t>
  </si>
  <si>
    <t>Nélida Cardona</t>
  </si>
  <si>
    <t>Keila López Rivera</t>
  </si>
  <si>
    <t>V 04-01</t>
  </si>
  <si>
    <t>American Educational College</t>
  </si>
  <si>
    <t>#36 Calle Palmer, Pueblo Viejo</t>
  </si>
  <si>
    <t>00638</t>
  </si>
  <si>
    <t>PO Box 205</t>
  </si>
  <si>
    <t>00960</t>
  </si>
  <si>
    <t>7878710185</t>
  </si>
  <si>
    <t>7877981199</t>
  </si>
  <si>
    <t>HTTP://www.amedcopr.com</t>
  </si>
  <si>
    <t>FINANCEDIRECTOR.amedco@gmail.com</t>
  </si>
  <si>
    <t>Ramiro Repollet Solivan</t>
  </si>
  <si>
    <t>V 06-04</t>
  </si>
  <si>
    <t>00659</t>
  </si>
  <si>
    <t>PO Box 1000</t>
  </si>
  <si>
    <t>7878201000</t>
  </si>
  <si>
    <t>milleniumbeautyacademy@gmail.com</t>
  </si>
  <si>
    <t>Aida I. Colón Vega</t>
  </si>
  <si>
    <t>V 07-04</t>
  </si>
  <si>
    <t>Escuela de Peritos Electricistas de Isabela Inc.</t>
  </si>
  <si>
    <t>Calle Surinam #1059, Ave. Agustín Ramos Calero Interior (Carr.PR 112 Norte Km 1.8)</t>
  </si>
  <si>
    <t>00662</t>
  </si>
  <si>
    <t>PO Box 457</t>
  </si>
  <si>
    <t>7878721747</t>
  </si>
  <si>
    <t>http://www.epei.edu</t>
  </si>
  <si>
    <t>epeiinc@hotmail.com</t>
  </si>
  <si>
    <t>María M. Santiago Maldonado</t>
  </si>
  <si>
    <t>V 07-13</t>
  </si>
  <si>
    <t>Professional Technical College, Inc.</t>
  </si>
  <si>
    <t>Francisco Ávila #100, Calle Socorro St.</t>
  </si>
  <si>
    <t>00678</t>
  </si>
  <si>
    <t>7874021451</t>
  </si>
  <si>
    <t>ptcinc2000@hotmail.com</t>
  </si>
  <si>
    <t>V 09-02.0</t>
  </si>
  <si>
    <t>Advantage Technical College (ADTEC)</t>
  </si>
  <si>
    <t>Calle Ramos Vélez #3 y #4</t>
  </si>
  <si>
    <t>PO Box 1797</t>
  </si>
  <si>
    <t>7878544776</t>
  </si>
  <si>
    <t>https://www.adtecpr.com</t>
  </si>
  <si>
    <t>adtecpr.info@gmail.com</t>
  </si>
  <si>
    <t>marisabelramos@gmail.com</t>
  </si>
  <si>
    <t>Marisabel Ramos</t>
  </si>
  <si>
    <t>V 09-08</t>
  </si>
  <si>
    <t>Atenas College</t>
  </si>
  <si>
    <t>101 Paseo del Atenas</t>
  </si>
  <si>
    <t>PO Box 365</t>
  </si>
  <si>
    <t>7878843838</t>
  </si>
  <si>
    <t>http://www.atenascollege.edu</t>
  </si>
  <si>
    <t>María L. Hernández Núñez</t>
  </si>
  <si>
    <t>V 09-11</t>
  </si>
  <si>
    <t>Universidad Ana G. Méndez</t>
  </si>
  <si>
    <t>Carretera PR-2, Km. 59.0, Barrio Florida Afuera</t>
  </si>
  <si>
    <t>PO Box 2050</t>
  </si>
  <si>
    <t>7878844414</t>
  </si>
  <si>
    <t>7872577373</t>
  </si>
  <si>
    <t>ue_sgonzalez@uagm.edu</t>
  </si>
  <si>
    <t>Dr. Félix Huertas González</t>
  </si>
  <si>
    <t>V 09-13</t>
  </si>
  <si>
    <t>Calle Mckinley Núm. 21</t>
  </si>
  <si>
    <t>00664</t>
  </si>
  <si>
    <t>PO Box 809</t>
  </si>
  <si>
    <t>7878840099</t>
  </si>
  <si>
    <t>http://ibcbelleza.com</t>
  </si>
  <si>
    <t>Roberto Montano</t>
  </si>
  <si>
    <t>V 09-15</t>
  </si>
  <si>
    <t>Dewey University</t>
  </si>
  <si>
    <t>Carretera 604, Km. 49.1, Barrio Tierras Nuevas Saliente</t>
  </si>
  <si>
    <t>PO Box 19538</t>
  </si>
  <si>
    <t>Hato Rey</t>
  </si>
  <si>
    <t>00918</t>
  </si>
  <si>
    <t>7877530039</t>
  </si>
  <si>
    <t>http://www.dewey.edu</t>
  </si>
  <si>
    <t>viviana.torres1@dewey.edu</t>
  </si>
  <si>
    <t>Viviana Torres</t>
  </si>
  <si>
    <t>V 09-16</t>
  </si>
  <si>
    <t>Carretera Núm. 2, Puerta del Norte Mall, Km. 49.9, Barrio Pueblo</t>
  </si>
  <si>
    <t>PO Box 49</t>
  </si>
  <si>
    <t>7878846000</t>
  </si>
  <si>
    <t>Heriberto Rodríguez Adorno</t>
  </si>
  <si>
    <t>V 10-03</t>
  </si>
  <si>
    <t>Instituto de Educación Vocacional, LLC</t>
  </si>
  <si>
    <t>00783</t>
  </si>
  <si>
    <t>P.O. Box 615</t>
  </si>
  <si>
    <t>7878590957</t>
  </si>
  <si>
    <t>instituto.eduvoc@gmail.com</t>
  </si>
  <si>
    <t>V 14-03</t>
  </si>
  <si>
    <t>Professional Technical Institution</t>
  </si>
  <si>
    <t>Bo. La Aldea, Carr. 167, Km. 20.5, Calle Comerio Final</t>
  </si>
  <si>
    <t>P.O. BOX 4307</t>
  </si>
  <si>
    <t>00956</t>
  </si>
  <si>
    <t>7877406810</t>
  </si>
  <si>
    <t>http://ptipr.edu/</t>
  </si>
  <si>
    <t>pticollege@aol.com</t>
  </si>
  <si>
    <t>Gracemarie Lafontaine</t>
  </si>
  <si>
    <t>V 14-05</t>
  </si>
  <si>
    <t>Modern Hairstyling Institute</t>
  </si>
  <si>
    <t>Calle Betances #20 Esquina Degatau</t>
  </si>
  <si>
    <t>00961</t>
  </si>
  <si>
    <t>PO Box 369</t>
  </si>
  <si>
    <t>7877780300</t>
  </si>
  <si>
    <t>http://www.modern.edu</t>
  </si>
  <si>
    <t>e.lebron@modern.edu</t>
  </si>
  <si>
    <t>Israel A. Berrios Tosses</t>
  </si>
  <si>
    <t>V 14-07</t>
  </si>
  <si>
    <t>Academia Viemar</t>
  </si>
  <si>
    <t>Calle Martí # 8, Edif. Casa del Rey</t>
  </si>
  <si>
    <t>00936</t>
  </si>
  <si>
    <t>PO Box 366411</t>
  </si>
  <si>
    <t>7872697770</t>
  </si>
  <si>
    <t>aviemar@hotmail.com</t>
  </si>
  <si>
    <t>Fanny Martínez de Viera</t>
  </si>
  <si>
    <t>V 14-16</t>
  </si>
  <si>
    <t>Quality Technical &amp; Beauty College</t>
  </si>
  <si>
    <t>Barrio Pueblo Carr. 167 Esq Calle Parque Local #10</t>
  </si>
  <si>
    <t>7877407490</t>
  </si>
  <si>
    <t>http://www.qualitytechbeautycollege.com</t>
  </si>
  <si>
    <t>trochee@prtc.net</t>
  </si>
  <si>
    <t>Aracelis Gascot</t>
  </si>
  <si>
    <t>V 14-29</t>
  </si>
  <si>
    <t>American Educational College, Inc.</t>
  </si>
  <si>
    <t>Calle Santa Cruz # 45</t>
  </si>
  <si>
    <t>PO Box 62</t>
  </si>
  <si>
    <t>http://www.amedcopr.com</t>
  </si>
  <si>
    <t>contabilidad.amedco@gmail.com</t>
  </si>
  <si>
    <t>Joaquín E. González Pinto</t>
  </si>
  <si>
    <t>V 14-33</t>
  </si>
  <si>
    <t>Nova College de Puerto Rico, Inc.</t>
  </si>
  <si>
    <t>Calle Dr. Veve #137, Bayamón Centro</t>
  </si>
  <si>
    <t>PO Box  55016 Station # 1</t>
  </si>
  <si>
    <t>7877405030</t>
  </si>
  <si>
    <t>http://www.novacollegepr.com</t>
  </si>
  <si>
    <t>ismaelreyes52@gmail.com</t>
  </si>
  <si>
    <t>Ismael Reyes Morales</t>
  </si>
  <si>
    <t>V 14-35</t>
  </si>
  <si>
    <t>Automeca Technical College</t>
  </si>
  <si>
    <t>Carr PR# 2, Km 14.0, Esquina Calle Morales #1, Urb. Industrial Teresita, Barrio Hato Tejas</t>
  </si>
  <si>
    <t>PO Box  8569</t>
  </si>
  <si>
    <t>7877796161</t>
  </si>
  <si>
    <t>http://www.automeca.com</t>
  </si>
  <si>
    <t>rtorres@automeca.com</t>
  </si>
  <si>
    <t>Ruth Torres</t>
  </si>
  <si>
    <t>V 14-35.1</t>
  </si>
  <si>
    <t>Automeca Technical College (Centro de Extensión)</t>
  </si>
  <si>
    <t>carr 3 km 43.8 Bo Quebrada</t>
  </si>
  <si>
    <t>00738</t>
  </si>
  <si>
    <t>4229 calle marginal carr. #3</t>
  </si>
  <si>
    <t>7874682370</t>
  </si>
  <si>
    <t>V 14-38</t>
  </si>
  <si>
    <t>Leston College, Inc.</t>
  </si>
  <si>
    <t>Calle Dr. Veve # 52</t>
  </si>
  <si>
    <t>Calle Dr. Veve # 52, Altos</t>
  </si>
  <si>
    <t>7877879661</t>
  </si>
  <si>
    <t>http://www.lestoncollege.com</t>
  </si>
  <si>
    <t>asiseco.lc@gmail.com</t>
  </si>
  <si>
    <t>V 14-38.1</t>
  </si>
  <si>
    <t>Leston College, Centro de Extensión de Isabela</t>
  </si>
  <si>
    <t>Calle Manuel Corchado Juarbe #60</t>
  </si>
  <si>
    <t>Dr Veve # 52</t>
  </si>
  <si>
    <t>7878309191</t>
  </si>
  <si>
    <t>V 14-41</t>
  </si>
  <si>
    <t>World Training Academy</t>
  </si>
  <si>
    <t>PR-2 KM 14.4 HATO TEJAS</t>
  </si>
  <si>
    <t>00959</t>
  </si>
  <si>
    <t>2185 Carretera #2</t>
  </si>
  <si>
    <t>7877407372</t>
  </si>
  <si>
    <t>http://www.worldtrainingacademy.com</t>
  </si>
  <si>
    <t>info@worldtrainingacademy.com</t>
  </si>
  <si>
    <t>V 14-42</t>
  </si>
  <si>
    <t>Bayamón Community College</t>
  </si>
  <si>
    <t>Calle Maceo # 17</t>
  </si>
  <si>
    <t>PO Box 55176</t>
  </si>
  <si>
    <t>7877804242</t>
  </si>
  <si>
    <t>http://bccpr.org</t>
  </si>
  <si>
    <t>bbarreto@bccpr.org</t>
  </si>
  <si>
    <t>Brendaliz Barreto</t>
  </si>
  <si>
    <t>V 14-49</t>
  </si>
  <si>
    <t>Universidad Interamericana de PR (Instituto Técnico)</t>
  </si>
  <si>
    <t>Carr. 830, Dr. John Hill Harris #500</t>
  </si>
  <si>
    <t>00957</t>
  </si>
  <si>
    <t>7872791912</t>
  </si>
  <si>
    <t>http://bayamonweb.azurewebsites.net/</t>
  </si>
  <si>
    <t>lfreytes@bayamon.inter.edu</t>
  </si>
  <si>
    <t>Liza Freytes Hernández</t>
  </si>
  <si>
    <t>V 14-50</t>
  </si>
  <si>
    <t>MECH-TECH COLLEGE, LLC</t>
  </si>
  <si>
    <t>Barrio Pájaros Carr. 167, Km. 18.9</t>
  </si>
  <si>
    <t>PO Box 959</t>
  </si>
  <si>
    <t>7877441060</t>
  </si>
  <si>
    <t>http://www.mechtech.edu</t>
  </si>
  <si>
    <t>edwincolon@mechtech.edu</t>
  </si>
  <si>
    <t>Eric Rivera</t>
  </si>
  <si>
    <t>V 14-51</t>
  </si>
  <si>
    <t>Universidad Ana G. Méndez- Bayamóm -Escuela de Estudios Técnicos</t>
  </si>
  <si>
    <t>Centro de Gobierno, Paseo del Parque, Carr. # 167, Esquina Santiago Veve, Edificio B</t>
  </si>
  <si>
    <t>PO Box 278</t>
  </si>
  <si>
    <t>7872881100</t>
  </si>
  <si>
    <t>7877661717</t>
  </si>
  <si>
    <t>http://www.uagm.edu</t>
  </si>
  <si>
    <t>um_laponte@uagm.edu</t>
  </si>
  <si>
    <t>Glenda L. Bermúdez Rivera</t>
  </si>
  <si>
    <t>V 14-55</t>
  </si>
  <si>
    <t>Ave. Zaya Verde, Urb. Extensión La Milagrosa, Hato Tejas</t>
  </si>
  <si>
    <t>PO Box 1725</t>
  </si>
  <si>
    <t>7877863030</t>
  </si>
  <si>
    <t>http://www.ucb.edu.pr</t>
  </si>
  <si>
    <t>V 14-58</t>
  </si>
  <si>
    <t>American Technical Institute, Inc.</t>
  </si>
  <si>
    <t>Avenida Castiglioni U-27, Urb. Bayamón Gardens</t>
  </si>
  <si>
    <t>PO Box 6901</t>
  </si>
  <si>
    <t>7877995060</t>
  </si>
  <si>
    <t>7877995066</t>
  </si>
  <si>
    <t>http://www.amtec.edu</t>
  </si>
  <si>
    <t>emilygomez777@gmail.com</t>
  </si>
  <si>
    <t>Emily Gómez Galarza</t>
  </si>
  <si>
    <t>V 14-62</t>
  </si>
  <si>
    <t>Caribbean University</t>
  </si>
  <si>
    <t>Carr. 167 Km. 21.2 Urb. Forest Hill</t>
  </si>
  <si>
    <t>PO Box 493</t>
  </si>
  <si>
    <t>president@caribbean.edu</t>
  </si>
  <si>
    <t>V 14-74</t>
  </si>
  <si>
    <t>Puerto Rico Advance Institute, Corp</t>
  </si>
  <si>
    <t>Calle Barbosa Núm. 14</t>
  </si>
  <si>
    <t>PO Box 1371</t>
  </si>
  <si>
    <t>7877865566</t>
  </si>
  <si>
    <t>http://www.prai2010.com</t>
  </si>
  <si>
    <t>pradvance@prai21010.com</t>
  </si>
  <si>
    <t>Carmen Luz Berrios</t>
  </si>
  <si>
    <t>V 14-75</t>
  </si>
  <si>
    <t>CEM College</t>
  </si>
  <si>
    <t>Calle Degetau  #19, #23, #25 y Calle Maceo Esquina Marti # 7</t>
  </si>
  <si>
    <t>Calle Degetau # 25</t>
  </si>
  <si>
    <t>7877808900</t>
  </si>
  <si>
    <t>http://www.cemcollege.edu</t>
  </si>
  <si>
    <t>mfeliciano@cemcollege.edu</t>
  </si>
  <si>
    <t>Maria Feliciano</t>
  </si>
  <si>
    <t>V 14-76</t>
  </si>
  <si>
    <t>Instituto Educativo Correccional (IEC)</t>
  </si>
  <si>
    <t>Carr 167 Barrio Juan Sánchez</t>
  </si>
  <si>
    <t>50 Carr. Unit #307-607073</t>
  </si>
  <si>
    <t>7874889800</t>
  </si>
  <si>
    <t>Ana T. López Rodríguez</t>
  </si>
  <si>
    <t>V 14-77</t>
  </si>
  <si>
    <t>Gypsum Board &amp; Art Institute</t>
  </si>
  <si>
    <t>Avenida Piñero #1434, Puerto Nuevo</t>
  </si>
  <si>
    <t>00922</t>
  </si>
  <si>
    <t>7879190075</t>
  </si>
  <si>
    <t>info@gypsumboardinstitute.com</t>
  </si>
  <si>
    <t>Teresa Colón Torres</t>
  </si>
  <si>
    <t>V 14-78</t>
  </si>
  <si>
    <t>Columbia Central University</t>
  </si>
  <si>
    <t>Corujo Industrial Park, Calle C #45 Carr. 2, km. 15.2</t>
  </si>
  <si>
    <t>PO Box 9120</t>
  </si>
  <si>
    <t>00726</t>
  </si>
  <si>
    <t>7876657910</t>
  </si>
  <si>
    <t>http://www.columbiacentral.edu</t>
  </si>
  <si>
    <t>fgonzalez@columbiacentral.edu</t>
  </si>
  <si>
    <t>Fernando González Álvarez</t>
  </si>
  <si>
    <t>V 14-79</t>
  </si>
  <si>
    <t>ITECH INSTITUTE</t>
  </si>
  <si>
    <t>Calle Parque #34</t>
  </si>
  <si>
    <t>Apartado 791</t>
  </si>
  <si>
    <t>00951</t>
  </si>
  <si>
    <t>7876450755</t>
  </si>
  <si>
    <t>emanuel.nirvana@yahoo.com</t>
  </si>
  <si>
    <t>V 14-80</t>
  </si>
  <si>
    <t>Puerto Rico Partners Institute</t>
  </si>
  <si>
    <t>Calle Ferrer 18, Bayamón, Pueblo</t>
  </si>
  <si>
    <t>PO Box 55211 Station One</t>
  </si>
  <si>
    <t>7877407979</t>
  </si>
  <si>
    <t>puertoricopartners@yahoo.com</t>
  </si>
  <si>
    <t>Angel J. Díaz Santana</t>
  </si>
  <si>
    <t>V 14-81</t>
  </si>
  <si>
    <t>NUC University, Recinto de Bayamón</t>
  </si>
  <si>
    <t>State Road #2, Km. 11.2, National University College Plaza Building #1660</t>
  </si>
  <si>
    <t>PO Box 2036</t>
  </si>
  <si>
    <t>7877805134</t>
  </si>
  <si>
    <t>V 14-81.1</t>
  </si>
  <si>
    <t>Carretera #2 Km. 15.3 Bo. Hato Tejas</t>
  </si>
  <si>
    <t>7875224325</t>
  </si>
  <si>
    <t>V 16-05</t>
  </si>
  <si>
    <t>Central College UNI</t>
  </si>
  <si>
    <t>Carr. 159 Km 13.4 Frente a MC'Donald's</t>
  </si>
  <si>
    <t>centralcollegeuni@gmail.com</t>
  </si>
  <si>
    <t>V 19-01</t>
  </si>
  <si>
    <t>Calle Muñoz Rivera # 226 y #228</t>
  </si>
  <si>
    <t>00953</t>
  </si>
  <si>
    <t>7878702552</t>
  </si>
  <si>
    <t>7878702026</t>
  </si>
  <si>
    <t>V 20-01</t>
  </si>
  <si>
    <t>Centro de Adiestramiento del Sistema Eléctrico</t>
  </si>
  <si>
    <t>Carretera PR-165, Km, 31.8, Barrio Palo Seco</t>
  </si>
  <si>
    <t>00949</t>
  </si>
  <si>
    <t>Autoridad de Energía Eléctrica, PO Box 364267, Correo General</t>
  </si>
  <si>
    <t>7875212251</t>
  </si>
  <si>
    <t>http://www.aeepr.com</t>
  </si>
  <si>
    <t>letty.lasanta@prepa.com</t>
  </si>
  <si>
    <t>Luis O. Cruz Ortega</t>
  </si>
  <si>
    <t>V 21-03</t>
  </si>
  <si>
    <t>Calle Muñoz Rivera #64</t>
  </si>
  <si>
    <t>00692</t>
  </si>
  <si>
    <t>7878831140</t>
  </si>
  <si>
    <t>V 21-04</t>
  </si>
  <si>
    <t>Carretera #2, Km. 29.7, Centro Comercial Gran Caribe, Suite #98, Cinema Building Store #1, Barrio Espinosa</t>
  </si>
  <si>
    <t>Centro Comercial Gran Caribe, Suite #98, Cinema Building Store #1, Barrio Espinosa</t>
  </si>
  <si>
    <t>7878838180</t>
  </si>
  <si>
    <t>http://www.dmartpr.com</t>
  </si>
  <si>
    <t>jvargas@dmartpr.com</t>
  </si>
  <si>
    <t>Amarilis Rivera González</t>
  </si>
  <si>
    <t>V 22-06</t>
  </si>
  <si>
    <t>Barrio Pugnado Afuera, Sector Golpe Avisa, Carretera Núm. 155, Km. 65.7</t>
  </si>
  <si>
    <t>00694</t>
  </si>
  <si>
    <t>PO Box 4118</t>
  </si>
  <si>
    <t>Sr. Eric Rivera</t>
  </si>
  <si>
    <t>V 24-04</t>
  </si>
  <si>
    <t>Sign Language Services, Inc.</t>
  </si>
  <si>
    <t>Calle Gerónimo Martínez # 2 Segundo Nievel</t>
  </si>
  <si>
    <t>00705</t>
  </si>
  <si>
    <t>HC-02 Box 8465</t>
  </si>
  <si>
    <t>7873249036</t>
  </si>
  <si>
    <t>http://www.facebook.com/signlanguageinc</t>
  </si>
  <si>
    <t>anam_burgos@yahoo.com</t>
  </si>
  <si>
    <t>Ana Burgos</t>
  </si>
  <si>
    <t>V 25-02</t>
  </si>
  <si>
    <t>Colegio Mayor de Tecnología, Inc.</t>
  </si>
  <si>
    <t>Calle Morse #87, #151 y #153, Norte, Barrio Cuatro Calles</t>
  </si>
  <si>
    <t>00714</t>
  </si>
  <si>
    <t>PO Box 270</t>
  </si>
  <si>
    <t>7878395266</t>
  </si>
  <si>
    <t>http://www.cmtarroyo.com</t>
  </si>
  <si>
    <t>kcintroncmt@gmail.com</t>
  </si>
  <si>
    <t>rafaelvalladares1@live.com</t>
  </si>
  <si>
    <t>V 26-03</t>
  </si>
  <si>
    <t>Carr. 156 Km. 17.3 Bo. Honduras.</t>
  </si>
  <si>
    <t>00794</t>
  </si>
  <si>
    <t>PO Box 373517</t>
  </si>
  <si>
    <t>00737</t>
  </si>
  <si>
    <t>7878576929</t>
  </si>
  <si>
    <t>Carmen L. Berrios Rivera</t>
  </si>
  <si>
    <t>V 26-04</t>
  </si>
  <si>
    <t>Carr. 156, Int. 719, Km. 0.2, Barrio Helechal</t>
  </si>
  <si>
    <t>Apartado 517</t>
  </si>
  <si>
    <t>7878573600</t>
  </si>
  <si>
    <t>7878576771</t>
  </si>
  <si>
    <t>http://www.br.inter.edu/</t>
  </si>
  <si>
    <t>Juan A. Negrón Berríos</t>
  </si>
  <si>
    <t>V 27-05</t>
  </si>
  <si>
    <t>Huertas  College</t>
  </si>
  <si>
    <t>Calle Héctor R. Bunker #41 y #49</t>
  </si>
  <si>
    <t>PO Box 8429</t>
  </si>
  <si>
    <t>7877461400</t>
  </si>
  <si>
    <t>http://www.huertas.edu</t>
  </si>
  <si>
    <t>V 27-07</t>
  </si>
  <si>
    <t>Liceo de Arte, Diseño y Comercio</t>
  </si>
  <si>
    <t>Calle José Julián Acosta 38, 42 y  Calle Jiménez Sicardó Núm. 49, Bo. Pueblo</t>
  </si>
  <si>
    <t>PO Box 1889</t>
  </si>
  <si>
    <t>7877437447</t>
  </si>
  <si>
    <t>http://www.liceocaguas.com</t>
  </si>
  <si>
    <t>betty.caban@liceocaguas.com</t>
  </si>
  <si>
    <t>V 27-12</t>
  </si>
  <si>
    <t>Ivaem College</t>
  </si>
  <si>
    <t>14 Calle Intendente Ramírez</t>
  </si>
  <si>
    <t>7877435327</t>
  </si>
  <si>
    <t>http://www.ivaempr.com</t>
  </si>
  <si>
    <t>lherrera@ivaempr.com</t>
  </si>
  <si>
    <t>Carmen L. Amalbert Conde</t>
  </si>
  <si>
    <t>V 27-20</t>
  </si>
  <si>
    <t>MECH-TECH COLLEGE LLC</t>
  </si>
  <si>
    <t>Calle # 39-40 Urb.Parque Industrial Oeste</t>
  </si>
  <si>
    <t>PO Box 6118</t>
  </si>
  <si>
    <t>7877430484</t>
  </si>
  <si>
    <t>V 27-26</t>
  </si>
  <si>
    <t>Calle Luis Muñoz Rivera # 69</t>
  </si>
  <si>
    <t>7877463429</t>
  </si>
  <si>
    <t>mcandelaria@automeca.com</t>
  </si>
  <si>
    <t>V 27-27</t>
  </si>
  <si>
    <t>Carr. 183 Km. 1.7 Salida Caguas a San Lorenzo</t>
  </si>
  <si>
    <t>PO Box 8517</t>
  </si>
  <si>
    <t>7877434041</t>
  </si>
  <si>
    <t>wilda.velez@columbiacentral.edu</t>
  </si>
  <si>
    <t>V 27-30</t>
  </si>
  <si>
    <t>Avenida Rafael Cordero, Calle Génova, Esq. #5, Urb. Caguas Norte (Centro Comercial Caguas Norte) y Plaza Centro Mall #200, Ave. Rafael Cordero.</t>
  </si>
  <si>
    <t>7877448519</t>
  </si>
  <si>
    <t>wvelez@ediccollege.edu</t>
  </si>
  <si>
    <t>Wilda Vélez</t>
  </si>
  <si>
    <t>V 27-35</t>
  </si>
  <si>
    <t>D.T. Caguas Technology College, Inc.</t>
  </si>
  <si>
    <t>calle modesto sola #12</t>
  </si>
  <si>
    <t>PO Box 3054</t>
  </si>
  <si>
    <t>7877032202</t>
  </si>
  <si>
    <t>9392490015</t>
  </si>
  <si>
    <t>detectives2010@gmail.com</t>
  </si>
  <si>
    <t>V 27-37</t>
  </si>
  <si>
    <t>Global Institute</t>
  </si>
  <si>
    <t>Angora Park Plaza, Barrio Pueblo, Ave. Luis Muñoz Marín, Esquina Calle Georgetti</t>
  </si>
  <si>
    <t>PO Box 361826</t>
  </si>
  <si>
    <t>7877443010</t>
  </si>
  <si>
    <t>http://www.globalcaguas.com</t>
  </si>
  <si>
    <t>Magali Marrero</t>
  </si>
  <si>
    <t>V 27-44</t>
  </si>
  <si>
    <t>Professional Carrer Training</t>
  </si>
  <si>
    <t>PO Box 6768</t>
  </si>
  <si>
    <t>7876616666</t>
  </si>
  <si>
    <t>7877452559</t>
  </si>
  <si>
    <t>V 27-47</t>
  </si>
  <si>
    <t>Myrangel Beauty Institute</t>
  </si>
  <si>
    <t>Calle Gautier Benítez #26</t>
  </si>
  <si>
    <t>Calle Muñoz Rivera, Núm. 57 Sur</t>
  </si>
  <si>
    <t>00754</t>
  </si>
  <si>
    <t>7877453438</t>
  </si>
  <si>
    <t>http://myrangelbeautyinstitute.com</t>
  </si>
  <si>
    <t>crbadillo@yahoo.com</t>
  </si>
  <si>
    <t>Carlos R. Badillo Hernández</t>
  </si>
  <si>
    <t>V 27-48</t>
  </si>
  <si>
    <t>PPG Technical College</t>
  </si>
  <si>
    <t>PO Box 3164</t>
  </si>
  <si>
    <t>7879616832</t>
  </si>
  <si>
    <t>http://www.ppg.edu</t>
  </si>
  <si>
    <t>V 27-50</t>
  </si>
  <si>
    <t>Sonage Institute</t>
  </si>
  <si>
    <t>Urb. Villa del Carmen Q-27, Ave. Luis Munoz Marín</t>
  </si>
  <si>
    <t>7877431975</t>
  </si>
  <si>
    <t>http://www.sonageinstitute.com</t>
  </si>
  <si>
    <t>sonageinstitute@yahoo.com</t>
  </si>
  <si>
    <t>Anita M. Burtell Flores</t>
  </si>
  <si>
    <t>V 27-52</t>
  </si>
  <si>
    <t>Incube2</t>
  </si>
  <si>
    <t>Calle Celis Aguilera #52 Casco Urbano</t>
  </si>
  <si>
    <t>PO Box 55</t>
  </si>
  <si>
    <t>7879671050</t>
  </si>
  <si>
    <t>http://www.incube2.com</t>
  </si>
  <si>
    <t>servicios@incube2.com</t>
  </si>
  <si>
    <t>Juan Carlos Rodríguez Correa</t>
  </si>
  <si>
    <t>V 27-53</t>
  </si>
  <si>
    <t>Job Connection Center, Inc.</t>
  </si>
  <si>
    <t>#47 Calle Betances Esq. Acosta</t>
  </si>
  <si>
    <t>PO Box 930-0213</t>
  </si>
  <si>
    <t>00928</t>
  </si>
  <si>
    <t>7877438164</t>
  </si>
  <si>
    <t>7877679210</t>
  </si>
  <si>
    <t>lacevedo@jobconnectioncenter.com</t>
  </si>
  <si>
    <t>V 27-54</t>
  </si>
  <si>
    <t>NUC University, Recinto de Caguas</t>
  </si>
  <si>
    <t>Plaza San Alfonso 190, Ave. Gautier Benítez, Esquina Ave. Federico Degetau</t>
  </si>
  <si>
    <t>PO Box 8337</t>
  </si>
  <si>
    <t>7876534733</t>
  </si>
  <si>
    <t>V 27-54.1</t>
  </si>
  <si>
    <t>NUC University - Recinto de Caguas - División Técnica IBC - Caguas</t>
  </si>
  <si>
    <t>Urb. Bairoa Carr. #1 KM 33.7 Lote 3</t>
  </si>
  <si>
    <t>P.O BOX 1867</t>
  </si>
  <si>
    <t>7877459525</t>
  </si>
  <si>
    <t>Sr. Eliseo Martínez</t>
  </si>
  <si>
    <t>V 27-54.3</t>
  </si>
  <si>
    <t>NUC University - Recinto de Caguas - División Técnica IBC - Guayama</t>
  </si>
  <si>
    <t>00784</t>
  </si>
  <si>
    <t>RR1 Box 6092</t>
  </si>
  <si>
    <t>7878643220</t>
  </si>
  <si>
    <t>V 28-06</t>
  </si>
  <si>
    <t>Universidad del Turabo Centro Universitario Cayey</t>
  </si>
  <si>
    <t>7872632177</t>
  </si>
  <si>
    <t>Maricelli Zaragoza</t>
  </si>
  <si>
    <t>V 31-05</t>
  </si>
  <si>
    <t>Universidad Interamericana de Puerto Rico, Recinto de Guayama</t>
  </si>
  <si>
    <t>Carr. 744, Km. 1, Hm. 2, Barrio Machete</t>
  </si>
  <si>
    <t>Call Box 10004</t>
  </si>
  <si>
    <t>00785</t>
  </si>
  <si>
    <t>7878642222</t>
  </si>
  <si>
    <t>http://guayama.inter.edu</t>
  </si>
  <si>
    <t>juan.torres@guayama.inter.edu</t>
  </si>
  <si>
    <t>Angela de Jesús Alicea, Rectora</t>
  </si>
  <si>
    <t>V 31-13</t>
  </si>
  <si>
    <t>Instituto Tecnológico de Puerto Rico, Recinto de Guayama</t>
  </si>
  <si>
    <t>Urb. Vives Calle Paseo del Pueblo #2</t>
  </si>
  <si>
    <t>PO Box 150</t>
  </si>
  <si>
    <t>V 32-02</t>
  </si>
  <si>
    <t>State Road 189, Km. 3.3</t>
  </si>
  <si>
    <t>00778</t>
  </si>
  <si>
    <t>PO Box 3030</t>
  </si>
  <si>
    <t>V 34-02</t>
  </si>
  <si>
    <t>Calle Muñoz Rivera, Núm. 57 y 100 Sur</t>
  </si>
  <si>
    <t>7877360435</t>
  </si>
  <si>
    <t>Myrna L. Laboy</t>
  </si>
  <si>
    <t>V 36-01</t>
  </si>
  <si>
    <t>Puerto Rico Aviation Maintenance Institute</t>
  </si>
  <si>
    <t>Bo. Quebrada Vueltas, Carr. #3, Km. 49.5</t>
  </si>
  <si>
    <t>PO Box 422</t>
  </si>
  <si>
    <t>Ceiba</t>
  </si>
  <si>
    <t>00735</t>
  </si>
  <si>
    <t>7878651300</t>
  </si>
  <si>
    <t>https://prami-ceiba.wixsite.com/admin</t>
  </si>
  <si>
    <t>D36343@de.pr.gov</t>
  </si>
  <si>
    <t>V 37-06</t>
  </si>
  <si>
    <t>Universidad Interamericana de Puerto Rico- Recinto de Fajardo</t>
  </si>
  <si>
    <t>Calle Unión Batey Central, Carr. 195, Salida para el muelle de Vieques y Culebra</t>
  </si>
  <si>
    <t>Call Box 70003</t>
  </si>
  <si>
    <t>7878632390</t>
  </si>
  <si>
    <t>http://fajardo.inter.edu</t>
  </si>
  <si>
    <t>yolanda.ramos@fajardo.inter.edu</t>
  </si>
  <si>
    <t>Dra. Paula Sagardía Olivera</t>
  </si>
  <si>
    <t>V 37-07</t>
  </si>
  <si>
    <t>#10 Oeste, Calle Dr. López (Primera y Segunda Planta)</t>
  </si>
  <si>
    <t>http://www.estudiabelleza.com</t>
  </si>
  <si>
    <t>V 37-09</t>
  </si>
  <si>
    <t>Escuela Técnica de Electricidad</t>
  </si>
  <si>
    <t>6 Calle Antonio R. Barceló</t>
  </si>
  <si>
    <t>7878015555</t>
  </si>
  <si>
    <t>7878015557</t>
  </si>
  <si>
    <t>http://www.etepr.edu</t>
  </si>
  <si>
    <t>etefajardo@etepr.edu</t>
  </si>
  <si>
    <t>Shala Alvarado Scott</t>
  </si>
  <si>
    <t>V 37-15</t>
  </si>
  <si>
    <t>Northern Research &amp; Training Institute</t>
  </si>
  <si>
    <t>Calle Dr. López, Núm. 60, Esq. San Rafael</t>
  </si>
  <si>
    <t>185 Ave. F.D. Roosevelt, Suite 3D, San Juan</t>
  </si>
  <si>
    <t>00917</t>
  </si>
  <si>
    <t>7877637113</t>
  </si>
  <si>
    <t>northerninstitute@prw.net</t>
  </si>
  <si>
    <t>fuentesvalentin@prw.net</t>
  </si>
  <si>
    <t>Dr. Luis Torres Luzunaris</t>
  </si>
  <si>
    <t>V 38-03</t>
  </si>
  <si>
    <t>Centro de Estudios Multidisciplinarios (CEM)</t>
  </si>
  <si>
    <t>Calle Doctor Vidal # 8(Primera planta),Dr. Vidal  #6 (segunda planta),  y # 53,esq. Mas Ferrer</t>
  </si>
  <si>
    <t>00791</t>
  </si>
  <si>
    <t>Dr. Vidal # 8</t>
  </si>
  <si>
    <t>7878508333</t>
  </si>
  <si>
    <t>Gerardo González Del Valle</t>
  </si>
  <si>
    <t>V 38-09</t>
  </si>
  <si>
    <t>Humacao Community College</t>
  </si>
  <si>
    <t>Calle Georgetti, Número 69 y Ave. Cruz Ortiz Stella #68, Esq. Calle Perla, Barrio Pueblo (Oficinas Administrativas y Salones)</t>
  </si>
  <si>
    <t>00792</t>
  </si>
  <si>
    <t>PO Box 9139</t>
  </si>
  <si>
    <t>7878521430</t>
  </si>
  <si>
    <t>http://www.hccpr.edu</t>
  </si>
  <si>
    <t>jmojica@hccpr.edu</t>
  </si>
  <si>
    <t>V 38-10</t>
  </si>
  <si>
    <t>Industrial Technical College (Colegio Técnico Industrial)</t>
  </si>
  <si>
    <t>Calle Francisco Vega #15,Dolores Cabrera #56,57</t>
  </si>
  <si>
    <t>PO Box 8480</t>
  </si>
  <si>
    <t>7876568555</t>
  </si>
  <si>
    <t>http://industrialtechnicalcollege.com</t>
  </si>
  <si>
    <t>itcpr2003@yahoo.com</t>
  </si>
  <si>
    <t>V 39-02</t>
  </si>
  <si>
    <t>Centro de Desarrollo Educativo / CDE Development, Inc. - Centro Principal</t>
  </si>
  <si>
    <t>#7 Suite1 Calle Teodomiro Del Faus</t>
  </si>
  <si>
    <t>00777</t>
  </si>
  <si>
    <t>#7 Suite 1 Calle Teodomiro del Faus</t>
  </si>
  <si>
    <t>7879460841</t>
  </si>
  <si>
    <t>cdedevelopmentinc@yahoo.com</t>
  </si>
  <si>
    <t>Mirayda García Campagne</t>
  </si>
  <si>
    <t>V 39-02.3</t>
  </si>
  <si>
    <t>Centro de Desarrollo Educativo/CDE Development, Inc. Centro de Extensión Mayaguez</t>
  </si>
  <si>
    <t>#12 Calle Santiago R Palmer (Oeste)</t>
  </si>
  <si>
    <t>00680</t>
  </si>
  <si>
    <t>#7  Suite 1 Calle Teodomiro del Faus</t>
  </si>
  <si>
    <t>7879080783</t>
  </si>
  <si>
    <t>V 39-02.4</t>
  </si>
  <si>
    <t>Centro de Desarrollo Educativo/CDE Development, Inc. Centro Extensión Coamo</t>
  </si>
  <si>
    <t># 36 Calle Baldorioty Local 2</t>
  </si>
  <si>
    <t>00769</t>
  </si>
  <si>
    <t>#7 Calle Teodomiro del Faus</t>
  </si>
  <si>
    <t>cddevelopmentinc@yahoo.com</t>
  </si>
  <si>
    <t>V 39-02.5</t>
  </si>
  <si>
    <t>Centro de Desarrollo Educativo/CDE Development, Inc. Centro Extensión San Juan</t>
  </si>
  <si>
    <t>Calle Piñeiro #78 Urbanización Garcia Ubarri</t>
  </si>
  <si>
    <t>00921</t>
  </si>
  <si>
    <t>00771</t>
  </si>
  <si>
    <t>00919</t>
  </si>
  <si>
    <t>V 40-03</t>
  </si>
  <si>
    <t>Central Community College</t>
  </si>
  <si>
    <t>Ave José Celso Barbosa #52</t>
  </si>
  <si>
    <t>PO Box 684 Puerto Real</t>
  </si>
  <si>
    <t>00740</t>
  </si>
  <si>
    <t>7879558181</t>
  </si>
  <si>
    <t>http://www.cccollegepr.com/</t>
  </si>
  <si>
    <t>centralcomcollegepr@gmail.com</t>
  </si>
  <si>
    <t>Luis Rivera Crespo</t>
  </si>
  <si>
    <t>V 41-03</t>
  </si>
  <si>
    <t>Politécnico Teresiano-Hermanas Carmelitas Teresas de San José, Inc.</t>
  </si>
  <si>
    <t>Urb. Villas de Loíza, R-14, Calle 5, Barrio Canóvanas</t>
  </si>
  <si>
    <t>00729</t>
  </si>
  <si>
    <t>PO Box 868</t>
  </si>
  <si>
    <t>7878862060</t>
  </si>
  <si>
    <t>http://www.hogaresteresatoda.com</t>
  </si>
  <si>
    <t>hogaresteresatoda@yahoo.com</t>
  </si>
  <si>
    <t>Lilliam Díaz, Directora</t>
  </si>
  <si>
    <t>V 45-04</t>
  </si>
  <si>
    <t>Puerto Rico Massage &amp; Bodywork Institute, Inc.</t>
  </si>
  <si>
    <t>Calle Loíza #2103, Local A, Urb. Ocean Park</t>
  </si>
  <si>
    <t>00911</t>
  </si>
  <si>
    <t>Calle Loíza #2103,</t>
  </si>
  <si>
    <t>7874102450</t>
  </si>
  <si>
    <t>http://www.puertoricomassage.com</t>
  </si>
  <si>
    <t>ausuboazul@yahoo.com</t>
  </si>
  <si>
    <t>Carmen Rivera Batle</t>
  </si>
  <si>
    <t>V 45-07</t>
  </si>
  <si>
    <t>NUC University, Recinto de Río Grande</t>
  </si>
  <si>
    <t>Carretera #3, Km. 22.1, Bo. Ciénega Baja</t>
  </si>
  <si>
    <t>00745</t>
  </si>
  <si>
    <t>PO Box 3064</t>
  </si>
  <si>
    <t>7878095100</t>
  </si>
  <si>
    <t>V 45-07.1</t>
  </si>
  <si>
    <t>Carretera #3 km. 44, Calle Marginal, Bo Quebrada Fajardo</t>
  </si>
  <si>
    <t>V 45-07.3</t>
  </si>
  <si>
    <t>00983</t>
  </si>
  <si>
    <t>750 Carr. 3 Los Colobos</t>
  </si>
  <si>
    <t>00987</t>
  </si>
  <si>
    <t>7878767819</t>
  </si>
  <si>
    <t>7875222300</t>
  </si>
  <si>
    <t>V 48-01</t>
  </si>
  <si>
    <t>Universidad Ana G. Méndez/ Gurabo  Centro Universitario de Yabucoa</t>
  </si>
  <si>
    <t>Carr. PR 901, Km. 1.4, Bo. Juan Martín</t>
  </si>
  <si>
    <t>00767</t>
  </si>
  <si>
    <t>PO Box 25</t>
  </si>
  <si>
    <t>7872662066</t>
  </si>
  <si>
    <t>Jessie Hernández</t>
  </si>
  <si>
    <t>00602</t>
  </si>
  <si>
    <t>V 49-04</t>
  </si>
  <si>
    <t>Rosslyn Training Academy of Cosmetology, Inc.</t>
  </si>
  <si>
    <t>Calle Paz # 213 (1er. y 2do. pisos)</t>
  </si>
  <si>
    <t>7878682902</t>
  </si>
  <si>
    <t>http://www.rosslyntraining.edu</t>
  </si>
  <si>
    <t>rosslyntrainingacad@yahoo.com</t>
  </si>
  <si>
    <t>Ivette Acevedo</t>
  </si>
  <si>
    <t>V 49-06</t>
  </si>
  <si>
    <t>Colegio Técnico de Electricidad Galloza, Inc.</t>
  </si>
  <si>
    <t>Carr. # 4416, Km. 2.0, Int. Bo. Piedras Blancas</t>
  </si>
  <si>
    <t>HC-03 Box 32562</t>
  </si>
  <si>
    <t>7872520922</t>
  </si>
  <si>
    <t>http://www.ctegpr.com</t>
  </si>
  <si>
    <t>cteg99@gmail.com</t>
  </si>
  <si>
    <t>Enrique Muñiz Mejías</t>
  </si>
  <si>
    <t>V 49-07</t>
  </si>
  <si>
    <t>Emma's Beauty Academy</t>
  </si>
  <si>
    <t>Barrio Guanábano, Carr. #2 Interseccion Carr. # 417</t>
  </si>
  <si>
    <t>PO Box 2095</t>
  </si>
  <si>
    <t>00681</t>
  </si>
  <si>
    <t>7878684711</t>
  </si>
  <si>
    <t>http://www.emmasbeautyacademy.com</t>
  </si>
  <si>
    <t>emmasbeautyacademy@yahoo.com</t>
  </si>
  <si>
    <t>V 50-01</t>
  </si>
  <si>
    <t>Universal Technology College of Puerto Rico, Inc. (UNITEC)</t>
  </si>
  <si>
    <t>Calle Comercio #111, #113 y  #39, Calle Betances #21, # 68 y #70 y Calle Progreso #8, 16 y #99</t>
  </si>
  <si>
    <t>00605</t>
  </si>
  <si>
    <t>P.O. Box 1955, Victoria Station</t>
  </si>
  <si>
    <t>7878822065</t>
  </si>
  <si>
    <t>klopez@unitecpr.edu</t>
  </si>
  <si>
    <t>V 50-07</t>
  </si>
  <si>
    <t>Charlie's Guard Detective Bureau and Academy (Charlie's Academy)</t>
  </si>
  <si>
    <t>Carr. 107 Km 3.1, Bo. Borinquen (Oficina Administrativa y Salones de Clases)</t>
  </si>
  <si>
    <t>PO Box 3087</t>
  </si>
  <si>
    <t>7878827222</t>
  </si>
  <si>
    <t>7878190829</t>
  </si>
  <si>
    <t>http://www.charliesacademy.edu</t>
  </si>
  <si>
    <t>V 50-10</t>
  </si>
  <si>
    <t>Universidad Interamericana de Puerto Rico, Recinto de Aguadillla</t>
  </si>
  <si>
    <t>Carr. 459, Km. 3.6, Bo. Corrales, Sector Calero/ Carr. 459 km 1.5 Int. Zona Industrial La Montaña</t>
  </si>
  <si>
    <t>Apartado 20,000</t>
  </si>
  <si>
    <t>7878910925</t>
  </si>
  <si>
    <t>http://www.inter.edu</t>
  </si>
  <si>
    <t>eagesila@aguadilla.inter.edu</t>
  </si>
  <si>
    <t>Dr. Elie A. Agésilas</t>
  </si>
  <si>
    <t>V 50-13</t>
  </si>
  <si>
    <t>Century College</t>
  </si>
  <si>
    <t>Calle Marginal Km 8.2 Carretera #2 jardines de Caparra</t>
  </si>
  <si>
    <t>Urb Sabanera 497 Camino Cambalache</t>
  </si>
  <si>
    <t>Dorado</t>
  </si>
  <si>
    <t>00907</t>
  </si>
  <si>
    <t>7877866474</t>
  </si>
  <si>
    <t>7877243017</t>
  </si>
  <si>
    <t>http://www.centurycollege.edu</t>
  </si>
  <si>
    <t>centurycollege@msn.com</t>
  </si>
  <si>
    <t>V 50-14</t>
  </si>
  <si>
    <t>Parque Industrial La Montaña, Calle B #932, Barrio La Montaña</t>
  </si>
  <si>
    <t>PO Box 4999</t>
  </si>
  <si>
    <t>7878822828</t>
  </si>
  <si>
    <t>ocardona@automeca.com</t>
  </si>
  <si>
    <t>Orlando Cardona Fernández</t>
  </si>
  <si>
    <t>V 50-18</t>
  </si>
  <si>
    <t>Universidad Ana G. Méndez - Aguadilla -Escuela de Estudios Técnicos</t>
  </si>
  <si>
    <t>Carretera Estatal Número 111, Km. 0.3</t>
  </si>
  <si>
    <t>Apartado 70</t>
  </si>
  <si>
    <t>7878827070</t>
  </si>
  <si>
    <t>V 50-24</t>
  </si>
  <si>
    <t>Ramey Job Corps</t>
  </si>
  <si>
    <t>Belt Road, Edificio 760, Base Ramey</t>
  </si>
  <si>
    <t>00604</t>
  </si>
  <si>
    <t>PO Box 250463</t>
  </si>
  <si>
    <t>7878902030</t>
  </si>
  <si>
    <t>https://ramey.jobcorps.gov</t>
  </si>
  <si>
    <t>cd.ramey@jobcorps.org</t>
  </si>
  <si>
    <t>Osvaldo Ubiñas</t>
  </si>
  <si>
    <t>00603</t>
  </si>
  <si>
    <t>V 50-28</t>
  </si>
  <si>
    <t>Escuela de Tendencias Por Amor al Arte</t>
  </si>
  <si>
    <t>Base Ramey 144 Calle Belt</t>
  </si>
  <si>
    <t>7878918423</t>
  </si>
  <si>
    <t>https://www.escueladetendenciaspr.com</t>
  </si>
  <si>
    <t>escueladetendenciaspaaa@gmail.com</t>
  </si>
  <si>
    <t>María Barbosa</t>
  </si>
  <si>
    <t>V 50-29</t>
  </si>
  <si>
    <t>Advantage Technical College - Aguadilla</t>
  </si>
  <si>
    <t>#7 Ave. José de Jesús Esteves</t>
  </si>
  <si>
    <t>PO Box 16262</t>
  </si>
  <si>
    <t>7876581667</t>
  </si>
  <si>
    <t>7879081000</t>
  </si>
  <si>
    <t>V 52-02</t>
  </si>
  <si>
    <t>Barrio Miradero, Sector Conde Ávila, Carretera Número 100, Km. 4.8</t>
  </si>
  <si>
    <t>00623</t>
  </si>
  <si>
    <t>Apartado 1159</t>
  </si>
  <si>
    <t>7872552033</t>
  </si>
  <si>
    <t>V 52-04</t>
  </si>
  <si>
    <t>Instituto Vocacional Centro para el Desarrollo Educativo</t>
  </si>
  <si>
    <t>Centro Comercial Municipal de Lajas 65 Infantería</t>
  </si>
  <si>
    <t>00667</t>
  </si>
  <si>
    <t>114 Jardines de Guanajibo</t>
  </si>
  <si>
    <t>7873138666</t>
  </si>
  <si>
    <t>IVCDEHAP@GMAIL.COM</t>
  </si>
  <si>
    <t>Heriberto Aponte Pachot</t>
  </si>
  <si>
    <t>V 57-02</t>
  </si>
  <si>
    <t>Mayaguez Institute of Technology</t>
  </si>
  <si>
    <t>Calle Ramos Antonini (Este) #116</t>
  </si>
  <si>
    <t>116 Calle Ramos Antonini E</t>
  </si>
  <si>
    <t>00909</t>
  </si>
  <si>
    <t>7878332474</t>
  </si>
  <si>
    <t>http://www.mitpr.edu</t>
  </si>
  <si>
    <t>mayaguezinstituteoftechnology@gmail.com</t>
  </si>
  <si>
    <t>Marieva Ramos Acosta</t>
  </si>
  <si>
    <t>V 57-03</t>
  </si>
  <si>
    <t>Lote #43, Vía parque Industrial, Barrio Guanajibo</t>
  </si>
  <si>
    <t>PO Box 3121</t>
  </si>
  <si>
    <t>Julio Illanas</t>
  </si>
  <si>
    <t>V 57-06</t>
  </si>
  <si>
    <t>7878330980</t>
  </si>
  <si>
    <t>Sr. Carlos Ramos Cámara</t>
  </si>
  <si>
    <t>V 57-12</t>
  </si>
  <si>
    <t>Calle La Candelaria # 80 Oeste</t>
  </si>
  <si>
    <t>PO Box 1108</t>
  </si>
  <si>
    <t>7878326000</t>
  </si>
  <si>
    <t>Sylvia Ramírez, Directora</t>
  </si>
  <si>
    <t>V 57-26</t>
  </si>
  <si>
    <t>Escuela de Masajes RED</t>
  </si>
  <si>
    <t>Calle Meditación #60 Altos</t>
  </si>
  <si>
    <t>#60 Meditacion</t>
  </si>
  <si>
    <t>7878327134</t>
  </si>
  <si>
    <t>yefrinred@gmail.com</t>
  </si>
  <si>
    <t>Yefrin Omar Rodríguez Escalón</t>
  </si>
  <si>
    <t>V 57-28</t>
  </si>
  <si>
    <t>Pontificia Universidad Católica de Puerto Rico, Recinto de Mayaguez</t>
  </si>
  <si>
    <t>Calle Ramón Emeterio Betances  #482 Sur, Barrio Sábalos</t>
  </si>
  <si>
    <t>PO Box 1326</t>
  </si>
  <si>
    <t>7878345151</t>
  </si>
  <si>
    <t>http://www.pucpr.edu</t>
  </si>
  <si>
    <t>karen_morales@pucpr.edu</t>
  </si>
  <si>
    <t>Olga Hernández de Patino</t>
  </si>
  <si>
    <t>V 57-30</t>
  </si>
  <si>
    <t>CEM COLLEGE</t>
  </si>
  <si>
    <t>Calle Cristy #56</t>
  </si>
  <si>
    <t>P.O. Box 2982 Marina Station</t>
  </si>
  <si>
    <t>7879867440</t>
  </si>
  <si>
    <t>7877654210</t>
  </si>
  <si>
    <t>cristina.rosado@cemcollege.edu</t>
  </si>
  <si>
    <t>Cristina Rosado Silva</t>
  </si>
  <si>
    <t>V 57-31</t>
  </si>
  <si>
    <t>World Training Academy, Inc.</t>
  </si>
  <si>
    <t>km 150.6 Carretera #2 Bo. Algarrobo</t>
  </si>
  <si>
    <t>7878050107</t>
  </si>
  <si>
    <t>V 57-32</t>
  </si>
  <si>
    <t>NUC University, Recinto de Mayagüez</t>
  </si>
  <si>
    <t>Carretera #2 Km. 156.3 Bo. Sábalos</t>
  </si>
  <si>
    <t>345 Avenida Hostos</t>
  </si>
  <si>
    <t>7876520373</t>
  </si>
  <si>
    <t>V 57-32.1</t>
  </si>
  <si>
    <t>75 Tenerife Urb. Sultana</t>
  </si>
  <si>
    <t>http://tecnicos.nuc.edu</t>
  </si>
  <si>
    <t>V 57-32.2</t>
  </si>
  <si>
    <t>00676</t>
  </si>
  <si>
    <t>145 Avenida La Moca</t>
  </si>
  <si>
    <t>7878180337</t>
  </si>
  <si>
    <t>V 57-32.3</t>
  </si>
  <si>
    <t>Carretera #2 Km. 121.1 Bo. Caimital Alto</t>
  </si>
  <si>
    <t>V 60-01</t>
  </si>
  <si>
    <t>Academia Serrant, Inc.</t>
  </si>
  <si>
    <t>00637</t>
  </si>
  <si>
    <t>00717</t>
  </si>
  <si>
    <t>7878733900</t>
  </si>
  <si>
    <t>http://www.serrant.edu</t>
  </si>
  <si>
    <t>yanira@serrant.edu</t>
  </si>
  <si>
    <t>V 61-04</t>
  </si>
  <si>
    <t>Universidad Interamericana de Puerto Rico, Inc. Recinto de San Germán, InterTec</t>
  </si>
  <si>
    <t>Carr. # 102, km 30.6, Avenida Universidad,  San Germán, PR</t>
  </si>
  <si>
    <t>00683</t>
  </si>
  <si>
    <t>PO Box 5100 InterTec</t>
  </si>
  <si>
    <t>7872641940</t>
  </si>
  <si>
    <t>http://www.sg.inter.edu/</t>
  </si>
  <si>
    <t>amojica@intersg.edu</t>
  </si>
  <si>
    <t>Agnes Mojica, M.A., Rectora</t>
  </si>
  <si>
    <t>V 61-05</t>
  </si>
  <si>
    <t>Password Technical College</t>
  </si>
  <si>
    <t>Calle Dr, Veve #44</t>
  </si>
  <si>
    <t>PO Box 5000-462</t>
  </si>
  <si>
    <t>7878927947</t>
  </si>
  <si>
    <t>http://www.passwordtech.org</t>
  </si>
  <si>
    <t>jirizarry@passwordpr.com</t>
  </si>
  <si>
    <t>Javier Irizarry</t>
  </si>
  <si>
    <t>V 64-04</t>
  </si>
  <si>
    <t>Barrio Felicia II, Sector Jauca, Carretera PR #52, Carretera PR #153, Interior</t>
  </si>
  <si>
    <t>00757</t>
  </si>
  <si>
    <t>PO Box 756</t>
  </si>
  <si>
    <t>7878453050</t>
  </si>
  <si>
    <t>V 64-05</t>
  </si>
  <si>
    <t>Educational Technical College (EDUTEC) COAMO,PR</t>
  </si>
  <si>
    <t>CALLE BALDORIOTY #16</t>
  </si>
  <si>
    <t>PO Box 360426</t>
  </si>
  <si>
    <t>09360</t>
  </si>
  <si>
    <t>7878250370</t>
  </si>
  <si>
    <t>7877808234</t>
  </si>
  <si>
    <t>http://webmail.edutecpr.com</t>
  </si>
  <si>
    <t>registrocoamo@edutecpr.com</t>
  </si>
  <si>
    <t>V 65-02.0</t>
  </si>
  <si>
    <t>Instituto Especial para el Desarrollo Integral del Individuo, la Fam y la Com (IDIIFCO)</t>
  </si>
  <si>
    <t>Calle # 4, Esquina D. Barriada Esperanza</t>
  </si>
  <si>
    <t>00653</t>
  </si>
  <si>
    <t>PO Box 1370</t>
  </si>
  <si>
    <t>7878210546</t>
  </si>
  <si>
    <t>idiiscoguanica@hotmail.com</t>
  </si>
  <si>
    <t>Sor M. Yelitza Ayala Gilot, O.P.</t>
  </si>
  <si>
    <t>V 67-04</t>
  </si>
  <si>
    <t>Universidad Ana G. Méndez - Jayuya - Escuela de Estudios Técnicos</t>
  </si>
  <si>
    <t>Calle Figueras #100</t>
  </si>
  <si>
    <t>PO Box 1527</t>
  </si>
  <si>
    <t>7878281319</t>
  </si>
  <si>
    <t>Dra. Irma del Pilar Cruz Montijo</t>
  </si>
  <si>
    <t>V 68-03</t>
  </si>
  <si>
    <t>Carr. #149, Km. 55.9, Barrio Lomas, Zona Industrial</t>
  </si>
  <si>
    <t>00795</t>
  </si>
  <si>
    <t>7877186047</t>
  </si>
  <si>
    <t>Kevin Negrón</t>
  </si>
  <si>
    <t>V 70-02</t>
  </si>
  <si>
    <t>Escuela Técnica de Electricidad, Inc.</t>
  </si>
  <si>
    <t>Calle Villa # 190</t>
  </si>
  <si>
    <t>00730</t>
  </si>
  <si>
    <t>7878433588</t>
  </si>
  <si>
    <t>eteponce@etepr.edu</t>
  </si>
  <si>
    <t>Daniel Schultz Cruz</t>
  </si>
  <si>
    <t>V 70-04</t>
  </si>
  <si>
    <t>Concordia # 8180 y, Marina # 34 Esquina Aurora , Comerio #55, Méndez Vigo #7042, Méndez Vigo #7033</t>
  </si>
  <si>
    <t>7872594900</t>
  </si>
  <si>
    <t>V 70-09</t>
  </si>
  <si>
    <t>101 Carr. 592</t>
  </si>
  <si>
    <t>7878370303</t>
  </si>
  <si>
    <t>http://www.ebajuanadiaz.com</t>
  </si>
  <si>
    <t>MarCaribeTCI@gmail.com</t>
  </si>
  <si>
    <t>Iris Cotto Dones</t>
  </si>
  <si>
    <t>V 70-13</t>
  </si>
  <si>
    <t>Universidad Interamericana de Puerto Rico, Recinto de Ponce</t>
  </si>
  <si>
    <t>104 Turpeaux Ind. Park/Mercedita</t>
  </si>
  <si>
    <t>00715</t>
  </si>
  <si>
    <t>Programa de Certificados Técnicos/104 Turpeaux Ind. Park/Mercedita</t>
  </si>
  <si>
    <t>7878402094</t>
  </si>
  <si>
    <t>http://ponce.inter.edu</t>
  </si>
  <si>
    <t>Dra. Vilma E. Colón Acosta</t>
  </si>
  <si>
    <t>V 70-13.1</t>
  </si>
  <si>
    <t>Universidad Interamericana de PR - Coamo</t>
  </si>
  <si>
    <t>Edificio Damaso Talavera, Calle José I Quintón, número 127</t>
  </si>
  <si>
    <t>7878258890</t>
  </si>
  <si>
    <t>jalvarad@ponce.inter.edu</t>
  </si>
  <si>
    <t>V 70-16</t>
  </si>
  <si>
    <t>Inst for the Tech and Occup Careers, Inc. y/o Fashion Institute y/o Performing Arts Studio</t>
  </si>
  <si>
    <t>Avenida Ponce de León Parada 23 1/2 Edif Cobian Plaza #1607 Local UM 08</t>
  </si>
  <si>
    <t>PO Box 8681</t>
  </si>
  <si>
    <t>00910</t>
  </si>
  <si>
    <t>7872682999</t>
  </si>
  <si>
    <t>http://www.fashioninstitutepr.com</t>
  </si>
  <si>
    <t>ritamcolon@gmail.com</t>
  </si>
  <si>
    <t>Rita Colón</t>
  </si>
  <si>
    <t>V 70-18</t>
  </si>
  <si>
    <t>Instituto Educativo Premier</t>
  </si>
  <si>
    <t>Villa #123</t>
  </si>
  <si>
    <t>7878431515</t>
  </si>
  <si>
    <t>http://premierponce.net</t>
  </si>
  <si>
    <t>Bárbara I. Torres Viñolo</t>
  </si>
  <si>
    <t>V 70-23</t>
  </si>
  <si>
    <t>Centros Sor Isolina Ferré, Inc.</t>
  </si>
  <si>
    <t>Parcelas Amalia Marin Calle Roberto Baracoa Collado Final # 4903</t>
  </si>
  <si>
    <t>00731</t>
  </si>
  <si>
    <t>PO Box 7313</t>
  </si>
  <si>
    <t>00732</t>
  </si>
  <si>
    <t>7878420000</t>
  </si>
  <si>
    <t>http://www.csifpr.org</t>
  </si>
  <si>
    <t>Lcdo. Luis Ortiz Ortiz</t>
  </si>
  <si>
    <t>V 70-24</t>
  </si>
  <si>
    <t>Calle Villa # 452</t>
  </si>
  <si>
    <t>00728</t>
  </si>
  <si>
    <t>PO Box 7105, PMB 271</t>
  </si>
  <si>
    <t>7878407880</t>
  </si>
  <si>
    <t>vcolon@automeca.com</t>
  </si>
  <si>
    <t>Virgen del S. Colón González</t>
  </si>
  <si>
    <t>00716</t>
  </si>
  <si>
    <t>V 70-43</t>
  </si>
  <si>
    <t>Beautech Express Academy</t>
  </si>
  <si>
    <t>Calle Mayor #55</t>
  </si>
  <si>
    <t>7878123117</t>
  </si>
  <si>
    <t>beautechxp@gmail.com</t>
  </si>
  <si>
    <t>V 70-47</t>
  </si>
  <si>
    <t>#49 Calle Mayor</t>
  </si>
  <si>
    <t>00733</t>
  </si>
  <si>
    <t>7878481280</t>
  </si>
  <si>
    <t>7878431144</t>
  </si>
  <si>
    <t>Odette Acevedo Figueroa</t>
  </si>
  <si>
    <t>V 70-47.1</t>
  </si>
  <si>
    <t>Job Connection Center, Inc. (Centro de Extensión Educativa)</t>
  </si>
  <si>
    <t>#55 Calle Font Martello Esq. Francisco Vega</t>
  </si>
  <si>
    <t>7878525195</t>
  </si>
  <si>
    <t>Luis Irizarry Vélez</t>
  </si>
  <si>
    <t>V 70-49</t>
  </si>
  <si>
    <t>Universidad del Turabo Centro Universitario de Ponce: Escuela de Estudios Técnicos</t>
  </si>
  <si>
    <t>Carr. PR 14, Km. 3.4, Bo. Machuelo</t>
  </si>
  <si>
    <t>PO Box 740, Mercedita</t>
  </si>
  <si>
    <t>7878125001</t>
  </si>
  <si>
    <t>Irma del Pilar Cruz</t>
  </si>
  <si>
    <t>V 70-55</t>
  </si>
  <si>
    <t>Carretera PR-2, Km. 220.1, Complejo Recreacional El Tuque</t>
  </si>
  <si>
    <t>PO Box 10430</t>
  </si>
  <si>
    <t>V 70-57</t>
  </si>
  <si>
    <t>American Business and Technical College.</t>
  </si>
  <si>
    <t>#85Calle Méndez Vigo, Esquina Guadalupe</t>
  </si>
  <si>
    <t>PO Box 8170</t>
  </si>
  <si>
    <t>7872071577</t>
  </si>
  <si>
    <t>http://www.abtcpr.org</t>
  </si>
  <si>
    <t>abtc.pr@hotmail.com</t>
  </si>
  <si>
    <t>Osvaldo Medina</t>
  </si>
  <si>
    <t>V 70-60</t>
  </si>
  <si>
    <t>Caribbean University-Centro de Ponce</t>
  </si>
  <si>
    <t>Avenida La Ceiba 1015</t>
  </si>
  <si>
    <t>PO Box 7733</t>
  </si>
  <si>
    <t>Prof. Sonia Pacheco</t>
  </si>
  <si>
    <t>V 70-62</t>
  </si>
  <si>
    <t>North Point International Institute</t>
  </si>
  <si>
    <t>Ave. Tito Castro # 606 La Rambla Plaza Suite 119</t>
  </si>
  <si>
    <t>PO Box 801150</t>
  </si>
  <si>
    <t>Coto Laurel</t>
  </si>
  <si>
    <t>00780</t>
  </si>
  <si>
    <t>7878489898</t>
  </si>
  <si>
    <t>https://www.edunorthpoint.net</t>
  </si>
  <si>
    <t>olugo@edunorthpoint.net</t>
  </si>
  <si>
    <t>V 70-63</t>
  </si>
  <si>
    <t>NUC University, Recinto de Ponce</t>
  </si>
  <si>
    <t>Hospital San Cristobal, Route # 506, Bo. Coto Laurel</t>
  </si>
  <si>
    <t>PO Box 801243, Coto Laurel</t>
  </si>
  <si>
    <t>7878404474</t>
  </si>
  <si>
    <t>V 70-63.1</t>
  </si>
  <si>
    <t>Calle Ferrocarril 709, Esquina Concordia</t>
  </si>
  <si>
    <t>PO Box 7623</t>
  </si>
  <si>
    <t>7878406119</t>
  </si>
  <si>
    <t>Raúl Morales Lozada</t>
  </si>
  <si>
    <t>V 70-63.2</t>
  </si>
  <si>
    <t>Yauco Plaza Shopping Center 1 Local 49</t>
  </si>
  <si>
    <t>00698</t>
  </si>
  <si>
    <t>Yauco Plaza 1 Local 48A y 49</t>
  </si>
  <si>
    <t>https://tecnicos.nuc.edu/</t>
  </si>
  <si>
    <t>Awilda Roche Cruz</t>
  </si>
  <si>
    <t>V 71-01</t>
  </si>
  <si>
    <t>Horizon Technical College</t>
  </si>
  <si>
    <t>Carretera 706 km. 7.1</t>
  </si>
  <si>
    <t>PO Box 1246</t>
  </si>
  <si>
    <t>7878245654</t>
  </si>
  <si>
    <t>horizonmilitary@live.com</t>
  </si>
  <si>
    <t>V 74-02</t>
  </si>
  <si>
    <t>Edificio Galeria Yaucana Calle Betances #3</t>
  </si>
  <si>
    <t>PO Box 3062</t>
  </si>
  <si>
    <t>7878560845</t>
  </si>
  <si>
    <t>V 75-01</t>
  </si>
  <si>
    <t>Richport Technical College</t>
  </si>
  <si>
    <t>Carr. # 189, Km 6.0, Rincón Industrial Park</t>
  </si>
  <si>
    <t>HC-02 Box 12004</t>
  </si>
  <si>
    <t>7877124851</t>
  </si>
  <si>
    <t>hac02@coqui.net</t>
  </si>
  <si>
    <t>Joanne Malavé López</t>
  </si>
  <si>
    <t>V 75-04</t>
  </si>
  <si>
    <t>Carr. PR # 3, Km. 11.1, Lote 3A , 7 y 8, Industrial Park</t>
  </si>
  <si>
    <t>00986</t>
  </si>
  <si>
    <t>7877691515</t>
  </si>
  <si>
    <t>director.car@dewey.edu</t>
  </si>
  <si>
    <t>V 75-06</t>
  </si>
  <si>
    <t>Colegio de Cinematografía, Artes y Televisión (CCAT)</t>
  </si>
  <si>
    <t>Calle Dr. Veve, # 51, Esq. Calle Degetau, Bayamón Pueblo</t>
  </si>
  <si>
    <t>PO Box 10774</t>
  </si>
  <si>
    <t>7877792500</t>
  </si>
  <si>
    <t>http://www.ccatpuertorico.com</t>
  </si>
  <si>
    <t>cgarcia@ccat.edu</t>
  </si>
  <si>
    <t>Harry J. Vázquez</t>
  </si>
  <si>
    <t>V 75-06.1</t>
  </si>
  <si>
    <t>Colegio de Cinematografía, Artes y Televisión (CCAT) (Centro de Extensión Educativa)</t>
  </si>
  <si>
    <t>Calle Gautier Benítez Local 1-A Esquina Monseñor Berrios Barrio Pueblo</t>
  </si>
  <si>
    <t>7876537666</t>
  </si>
  <si>
    <t>https://www.ccatpuertorico.com/</t>
  </si>
  <si>
    <t>V 75-09</t>
  </si>
  <si>
    <t>CARRETERA 887 KM 0.9 BO MARTIN GONZALEZ VICTORIA PARK</t>
  </si>
  <si>
    <t>00985</t>
  </si>
  <si>
    <t>V 75-15</t>
  </si>
  <si>
    <t>Barrio Sabana Abajo, Carretera Número 190, Km. 1.8</t>
  </si>
  <si>
    <t>00984</t>
  </si>
  <si>
    <t>PO Box 2010</t>
  </si>
  <si>
    <t>https://carolina.uagm.edu/</t>
  </si>
  <si>
    <t>V 75-20</t>
  </si>
  <si>
    <t>Educational Computer Center</t>
  </si>
  <si>
    <t>Calle 123 Bloque #25 Villa Carolina</t>
  </si>
  <si>
    <t>PO Box 8728, Plaza Carolina Station</t>
  </si>
  <si>
    <t>00988</t>
  </si>
  <si>
    <t>7877767230</t>
  </si>
  <si>
    <t>7879983723</t>
  </si>
  <si>
    <t>http://www.eccpr.com</t>
  </si>
  <si>
    <t>laponte@eccpr.com</t>
  </si>
  <si>
    <t>Lourdes M. Aponte Rodríguez</t>
  </si>
  <si>
    <t>V 75-37</t>
  </si>
  <si>
    <t>Caribbean Aviation Training Institute, Inc.</t>
  </si>
  <si>
    <t>Ave. José A Santana, Ed. World Cargo, 2nd Floor, Base Muñiz Carolina, P.R. 00979</t>
  </si>
  <si>
    <t>00981</t>
  </si>
  <si>
    <t>PO Box 810300</t>
  </si>
  <si>
    <t>7872532030</t>
  </si>
  <si>
    <t>http://www.caribav.com</t>
  </si>
  <si>
    <t>jaimecruz.caribav.edu@gmail.com</t>
  </si>
  <si>
    <t>Jaime Cruz</t>
  </si>
  <si>
    <t>V 75-37.1</t>
  </si>
  <si>
    <t>Caribbean Aviation Training Institute - Extensión Educativa</t>
  </si>
  <si>
    <t>Edificio VIP,Marriott Courtyard – Calle 4th Street esq Wings Road, West Parade #200 Base Ramey</t>
  </si>
  <si>
    <t>PO Box 81300</t>
  </si>
  <si>
    <t>Ezra Figueroa Ríos &amp; Jaime Cruz</t>
  </si>
  <si>
    <t>V 75-43</t>
  </si>
  <si>
    <t>Calle Infante 618, Urb. Extension El Comandante</t>
  </si>
  <si>
    <t>7872766686</t>
  </si>
  <si>
    <t>7875936677</t>
  </si>
  <si>
    <t>V 75-44</t>
  </si>
  <si>
    <t>Victoria Industrial Park, Edificio #1, Carr. 887 km. 0.8</t>
  </si>
  <si>
    <t>00926</t>
  </si>
  <si>
    <t>7877015100</t>
  </si>
  <si>
    <t>bpinero@columbiacentral.edu</t>
  </si>
  <si>
    <t>Bethzaida Piñero</t>
  </si>
  <si>
    <t>V 75-46</t>
  </si>
  <si>
    <t>Caribbean University-Centro de Carolina</t>
  </si>
  <si>
    <t>Calle San Ignacio Arzuaga #106</t>
  </si>
  <si>
    <t>V 76-05</t>
  </si>
  <si>
    <t>Cambridge Technical Institute</t>
  </si>
  <si>
    <t>00925</t>
  </si>
  <si>
    <t>7877925950</t>
  </si>
  <si>
    <t>http://www.cti.edu</t>
  </si>
  <si>
    <t>arivera@cti.edu</t>
  </si>
  <si>
    <t>Amarilis Rivera Gonzalez</t>
  </si>
  <si>
    <t>V 76-10</t>
  </si>
  <si>
    <t>Lu Tech Institute</t>
  </si>
  <si>
    <t>00969</t>
  </si>
  <si>
    <t>PO Box 1368</t>
  </si>
  <si>
    <t>00970</t>
  </si>
  <si>
    <t>7875057746</t>
  </si>
  <si>
    <t>http://LutechInstitute.Com</t>
  </si>
  <si>
    <t>presidencia@lutechpr.com</t>
  </si>
  <si>
    <t>Marisol Martínez Vega</t>
  </si>
  <si>
    <t>V 77-01</t>
  </si>
  <si>
    <t>Urb. San Agustín, Calle 13, #1206, #1207,#1208</t>
  </si>
  <si>
    <t>PO Box 191317</t>
  </si>
  <si>
    <t>00919-1317</t>
  </si>
  <si>
    <t>hdavila@cemcollege.edu</t>
  </si>
  <si>
    <t>Héctor M. Dávila Rivera</t>
  </si>
  <si>
    <t>V 77-06</t>
  </si>
  <si>
    <t>Liceo de Arte y Tecnología</t>
  </si>
  <si>
    <t>405 Ave. Ponce de León</t>
  </si>
  <si>
    <t>PO Box 192346</t>
  </si>
  <si>
    <t>00919-2346</t>
  </si>
  <si>
    <t>7879992473</t>
  </si>
  <si>
    <t>http://www.liceo.edu</t>
  </si>
  <si>
    <t>gmanzanal@liceopr.com</t>
  </si>
  <si>
    <t>Reinaldo González</t>
  </si>
  <si>
    <t>V 77-18</t>
  </si>
  <si>
    <t>Instituto Comercial de Puerto Rico, Inc.</t>
  </si>
  <si>
    <t>Ave. Muñoz Rivera # 558</t>
  </si>
  <si>
    <t>PO Box 190304</t>
  </si>
  <si>
    <t>7877536000</t>
  </si>
  <si>
    <t>Awilda Fontánez Dávila</t>
  </si>
  <si>
    <t>V 77-18.1</t>
  </si>
  <si>
    <t>Instituto Comercial de Puerto Rico Junior College, Inc. (ICPR) (Centro de Extensión Educativa)</t>
  </si>
  <si>
    <t>Carretera #5, Esquina Bobby Capó, Suite A-101 y A-102, Tren Urbano</t>
  </si>
  <si>
    <t>7875236000</t>
  </si>
  <si>
    <t>V 77-25</t>
  </si>
  <si>
    <t>Escuela Hotelera de San Juan</t>
  </si>
  <si>
    <t>Calle Guayama, Núm. 229</t>
  </si>
  <si>
    <t>7877597599</t>
  </si>
  <si>
    <t>http://escuelahotelera.edu</t>
  </si>
  <si>
    <t>V 77-33</t>
  </si>
  <si>
    <t>Colegio Universitario de San Juan</t>
  </si>
  <si>
    <t>7874802385</t>
  </si>
  <si>
    <t>http://www.cunisanjuan.edu</t>
  </si>
  <si>
    <t>Dra.Ana Marchena Segura, Rectora Interina</t>
  </si>
  <si>
    <t>V 77-39</t>
  </si>
  <si>
    <t>Escuela de Tecnología y Asistente Dental de PR, Inc, San Juan</t>
  </si>
  <si>
    <t>#518 Calle Teniente César González Urbanización Roosevelt</t>
  </si>
  <si>
    <t>PO Box 366515</t>
  </si>
  <si>
    <t>7872508938</t>
  </si>
  <si>
    <t>escuelatecnologiayasistdentalpr@yahoo.com</t>
  </si>
  <si>
    <t>Ana Hilda Viera Carrrasquillo</t>
  </si>
  <si>
    <t>V 78-14</t>
  </si>
  <si>
    <t>Caribbean Forensic and Technical College, Inc</t>
  </si>
  <si>
    <t>Ave. Ponce De Leon #1207</t>
  </si>
  <si>
    <t>PO Box 13734</t>
  </si>
  <si>
    <t>00908</t>
  </si>
  <si>
    <t>7877596995</t>
  </si>
  <si>
    <t>7877516961</t>
  </si>
  <si>
    <t>https://www.caribbeanforensic.com</t>
  </si>
  <si>
    <t>imerca@icloud.com</t>
  </si>
  <si>
    <t>Ismael Mercado</t>
  </si>
  <si>
    <t>V 78-15</t>
  </si>
  <si>
    <t>Universidad Interamericana de Puerto Rico (Recinto Metropolitano): Programa de Certificados</t>
  </si>
  <si>
    <t>Calle Eleanor Roosevelt # 118</t>
  </si>
  <si>
    <t>PO Box 191293</t>
  </si>
  <si>
    <t>7876202047</t>
  </si>
  <si>
    <t>http://www.metro.inter.edu</t>
  </si>
  <si>
    <t>mwayland@metro.inter.edu</t>
  </si>
  <si>
    <t>Marilina Wayland, Rectora</t>
  </si>
  <si>
    <t>V 78-16</t>
  </si>
  <si>
    <t>Carr. # 2 Km 80.1 Marginal, Vista Azul Shopping Center</t>
  </si>
  <si>
    <t>V 78-21</t>
  </si>
  <si>
    <t>Ave. Franklin Delano Roosevelt # 185, Roosevelt Plaza, Suite 3D</t>
  </si>
  <si>
    <t>Angel A. Fuentes Valentín</t>
  </si>
  <si>
    <t>V 78-27</t>
  </si>
  <si>
    <t>Educational Technical College, Inc., [EDUTEC] BAYAMON</t>
  </si>
  <si>
    <t>Calle Santa Cruz # 28</t>
  </si>
  <si>
    <t>http://www.edutecpr.com</t>
  </si>
  <si>
    <t>Carmen Ramirez</t>
  </si>
  <si>
    <t>V 78-30</t>
  </si>
  <si>
    <t>Universidad Ana G Méndez -Recinto de Cupey Escuela de Estudios Técnicos</t>
  </si>
  <si>
    <t>1399 Ave. Ana G. Méndez</t>
  </si>
  <si>
    <t>PO Box 21150</t>
  </si>
  <si>
    <t>Puerto Rico</t>
  </si>
  <si>
    <t>Dr. Angel A. Toledo López</t>
  </si>
  <si>
    <t>V 78-32</t>
  </si>
  <si>
    <t>Centro Sor Isolina Ferré-Caimito</t>
  </si>
  <si>
    <t>Carretera #842, Km. 1.9, Camino Los Romeros, Caimito Bajo</t>
  </si>
  <si>
    <t>RR-6, Buzón 9541</t>
  </si>
  <si>
    <t>mlopez@csifpr.org</t>
  </si>
  <si>
    <t>Luis E. Ortiz Ortiz</t>
  </si>
  <si>
    <t>V 78-34</t>
  </si>
  <si>
    <t>International Technical College</t>
  </si>
  <si>
    <t>Calle Loaiza Cordero # 104, Urb. El Vedado</t>
  </si>
  <si>
    <t>7877678389</t>
  </si>
  <si>
    <t>http://www.intecpr.com</t>
  </si>
  <si>
    <t>liza@intecpr.com</t>
  </si>
  <si>
    <t>Liza Y. Hernández Cortiella</t>
  </si>
  <si>
    <t>V 78-40</t>
  </si>
  <si>
    <t>Neo-Esthetique European Institute</t>
  </si>
  <si>
    <t>Urb. El Señorial, Ave. Winston Churchill 305 &amp;307</t>
  </si>
  <si>
    <t>El Señorial Mail Station # 310</t>
  </si>
  <si>
    <t>7877480020</t>
  </si>
  <si>
    <t>7872836529</t>
  </si>
  <si>
    <t>http://www.institutoneo.edu</t>
  </si>
  <si>
    <t>anzalota@gmail.com</t>
  </si>
  <si>
    <t>V 78-47</t>
  </si>
  <si>
    <t>1121 Calle Vallejo, Esq. Arizmendi, Edif. Betancourt</t>
  </si>
  <si>
    <t>V 78-48</t>
  </si>
  <si>
    <t>Escuela Técnica de Electircidad, Inc.</t>
  </si>
  <si>
    <t>Avenida Campo Rico #767, Urb. Country Club</t>
  </si>
  <si>
    <t>00924</t>
  </si>
  <si>
    <t>PO Box 29743, Estación 65 de Infantería</t>
  </si>
  <si>
    <t>7877501020</t>
  </si>
  <si>
    <t>www.eteriopi@prtc.net</t>
  </si>
  <si>
    <t>Vanessa Díaz Fonseca</t>
  </si>
  <si>
    <t>V 78-54</t>
  </si>
  <si>
    <t>Instituto de Educación y Tecnología, Inc.</t>
  </si>
  <si>
    <t>Ave. Pedro Albizus Campos Int. 744 Bo. Machete,</t>
  </si>
  <si>
    <t>PO Box 21024</t>
  </si>
  <si>
    <t>7877078472</t>
  </si>
  <si>
    <t>http://www.ietpr.com</t>
  </si>
  <si>
    <t>lmuriente@ietpr.com</t>
  </si>
  <si>
    <t>José M. Muriente</t>
  </si>
  <si>
    <t>V 78-56</t>
  </si>
  <si>
    <t>APFI Fitness Center Education</t>
  </si>
  <si>
    <t>Avenida Ponce de Leon, 560 Hato Rey</t>
  </si>
  <si>
    <t>PO Box 260121</t>
  </si>
  <si>
    <t>7876433493</t>
  </si>
  <si>
    <t>apfieducation@gmail.com</t>
  </si>
  <si>
    <t>Sandra L Espinosa Muñoz</t>
  </si>
  <si>
    <t>V 79-01</t>
  </si>
  <si>
    <t>Calle Cayey #1911</t>
  </si>
  <si>
    <t>PO Box 191536</t>
  </si>
  <si>
    <t>7872682244</t>
  </si>
  <si>
    <t>http://www.antillespr.edu</t>
  </si>
  <si>
    <t>lupe.milan@antillespr.edu</t>
  </si>
  <si>
    <t>V 79-13</t>
  </si>
  <si>
    <t>V 79-22</t>
  </si>
  <si>
    <t>JLMA Learning Center, Corp.</t>
  </si>
  <si>
    <t>URB PARQUE CENTRAL CALLE SERGIO CUEVAS BUSTAMANTE 519A</t>
  </si>
  <si>
    <t>600 Blvd. de la Montaña Apt. 460</t>
  </si>
  <si>
    <t>7872720990</t>
  </si>
  <si>
    <t>7872720515</t>
  </si>
  <si>
    <t>http://www.examencpa.com/</t>
  </si>
  <si>
    <t>ttoledo@jlmacorp.com</t>
  </si>
  <si>
    <t>Olga Patricia Londoño</t>
  </si>
  <si>
    <t>V 79-24</t>
  </si>
  <si>
    <t>Instituto Nacional de Negocios</t>
  </si>
  <si>
    <t>Carr PR 53 Int 90 Km 1.5 Barrio Playa Sector Ciudad Educativa</t>
  </si>
  <si>
    <t>PO Box 270-426</t>
  </si>
  <si>
    <t>7872147355</t>
  </si>
  <si>
    <t>jusino@jusino.com</t>
  </si>
  <si>
    <t>José P. Jusino Marrero</t>
  </si>
  <si>
    <t>V 79-26</t>
  </si>
  <si>
    <t>Escuela de Artes Místicas</t>
  </si>
  <si>
    <t>1022 Ave. Ashford ,Esq. C., Barranquitas, Barrio Condado</t>
  </si>
  <si>
    <t>1022 Ave. Ashford ,Suite 3, Condado</t>
  </si>
  <si>
    <t>7877255888</t>
  </si>
  <si>
    <t>http://www.artesmisticas.com</t>
  </si>
  <si>
    <t>premyakeen@gmail.com</t>
  </si>
  <si>
    <t>Lydia Zoraida Barreto Ramos</t>
  </si>
  <si>
    <t>V 79-35</t>
  </si>
  <si>
    <t>Institute of Beauty Careers - Recinto de San Juan</t>
  </si>
  <si>
    <t>904 Ave Ponce de León Miramar</t>
  </si>
  <si>
    <t>904 AVE PONCE DE LEON</t>
  </si>
  <si>
    <t>7877255566</t>
  </si>
  <si>
    <t>Magaly González</t>
  </si>
  <si>
    <t>V 79-36</t>
  </si>
  <si>
    <t>Advantage Technical College</t>
  </si>
  <si>
    <t>Ave. Ponce de León #818 Miramar</t>
  </si>
  <si>
    <t>00901</t>
  </si>
  <si>
    <t>V 80-05</t>
  </si>
  <si>
    <t>Ave. Barbosa # 425</t>
  </si>
  <si>
    <t>director.htr@dewey.edu</t>
  </si>
  <si>
    <t>V 80-14</t>
  </si>
  <si>
    <t>Ave. Muñoz Rivera #992, Suite 1</t>
  </si>
  <si>
    <t>00927</t>
  </si>
  <si>
    <t>7872960777</t>
  </si>
  <si>
    <t>http://www.centromodalisathon.com/</t>
  </si>
  <si>
    <t>info@centromodalisathon.com</t>
  </si>
  <si>
    <t>Jorge E. Franceschi Rodríguez</t>
  </si>
  <si>
    <t>V 80-21</t>
  </si>
  <si>
    <t>PROFESSIONAL JEWELRY &amp; ARTS SCHOOL CORP.</t>
  </si>
  <si>
    <t>302 CALLE SAN FRANCISCO PISO 1</t>
  </si>
  <si>
    <t>7873427171</t>
  </si>
  <si>
    <t>7877273495</t>
  </si>
  <si>
    <t>jaspr@live.com</t>
  </si>
  <si>
    <t>Jesús Ocampo Rincón</t>
  </si>
  <si>
    <t>V 80-26</t>
  </si>
  <si>
    <t>Instituto High Alternative Education</t>
  </si>
  <si>
    <t>7877278877</t>
  </si>
  <si>
    <t>7877278899</t>
  </si>
  <si>
    <t>http://www.haeducation.net</t>
  </si>
  <si>
    <t>aahaeducation@gmail.com</t>
  </si>
  <si>
    <t>Betzaida Aimeé Alemañy Vélez</t>
  </si>
  <si>
    <t>V 80-27</t>
  </si>
  <si>
    <t>Caribbean Technical Institute, Inc.</t>
  </si>
  <si>
    <t>Calle Boulevard Complejo Arrevica 3 ra Ext. Villa Carolina</t>
  </si>
  <si>
    <t>2382 Pecos Ln</t>
  </si>
  <si>
    <t>Kissimmee</t>
  </si>
  <si>
    <t>34759</t>
  </si>
  <si>
    <t>7876148638</t>
  </si>
  <si>
    <t>http://www.caribbeantechnicalinstitute.net</t>
  </si>
  <si>
    <t>caribbeantechnicalinstitute@yahoo.com</t>
  </si>
  <si>
    <t>Dr. Francisco J. Millan Rodríguez</t>
  </si>
  <si>
    <t>*Del total del personal docente a tiempo parcial, este subgrupo posee certificación de maestro del Departamento de Educación de PR.</t>
  </si>
  <si>
    <t>*Del total del personal docente a tiempo completo, este subgrupo posee certificación de maestro del Departamento de Educación de PR.</t>
  </si>
  <si>
    <t>Instituciones con reglamentación o política de bullying</t>
  </si>
  <si>
    <t>Tabla 12. Informe Anual sobre Hostigamiento/Bullying en instituciones Postsecundarias Técnico Vocacionales (PTV)*</t>
  </si>
  <si>
    <t>Año académico 2021-22</t>
  </si>
  <si>
    <t>2021-2022</t>
  </si>
  <si>
    <t>Años académicos 2000-2001 al 2021-22*</t>
  </si>
  <si>
    <t>Tabla 1. Histórico de matrícula por género de las instituciones postsecundarias técnico-vocacionales (PTV). Año académico 2021-22.</t>
  </si>
  <si>
    <t>Años académicos 2008-2009 al 2021-2022*</t>
  </si>
  <si>
    <t>Tabla 3. Histórico de facultad por género de las instituciones postsecundarias técnico-vocacionales (PTV). Año académico 2021-22.</t>
  </si>
  <si>
    <t>Luquillo</t>
  </si>
  <si>
    <t>Salinas</t>
  </si>
  <si>
    <t>Tabla 4. Matrícula por región, pueblo, número de unidades, tarea y género de las instituciones postsecundarias técnico-vocacionales (PTV). Año académico 2021-22.</t>
  </si>
  <si>
    <t>Año académico 2021-22*</t>
  </si>
  <si>
    <t>Tabla 5. Matrícula por edad y género de las instituciones postsecundarias técnico-vocacionales (PTV).  Año académico 2021-22.</t>
  </si>
  <si>
    <r>
      <rPr>
        <b/>
        <u/>
        <sz val="12"/>
        <rFont val="Arial"/>
        <family val="2"/>
      </rPr>
      <t>Fecha esperada de publicación del próximo informe</t>
    </r>
    <r>
      <rPr>
        <sz val="12"/>
        <rFont val="Arial"/>
        <family val="2"/>
      </rPr>
      <t>: 30 de agosto, 2023</t>
    </r>
  </si>
  <si>
    <r>
      <rPr>
        <b/>
        <u/>
        <sz val="12"/>
        <rFont val="Arial"/>
        <family val="2"/>
      </rPr>
      <t>Fecha de publicación</t>
    </r>
    <r>
      <rPr>
        <sz val="12"/>
        <rFont val="Arial"/>
        <family val="2"/>
      </rPr>
      <t>: 30 de agosto, 2022</t>
    </r>
  </si>
  <si>
    <t>Tabla 6. Matrícula por Área Académica (Cipcode 2 dígitos), tarea y género de las instituciones postsecundarias técnico-vocacionales (PTV). Año académico 2021-22.</t>
  </si>
  <si>
    <t>Que finalizaron en junio del 2021</t>
  </si>
  <si>
    <t>Tabla 7. Egresados por Área Académica (Cipcode 2 digístos), tipo de certificado y género del sector PTV.  Finalizaron en junio 2021.</t>
  </si>
  <si>
    <t>Tabla 8. Cantidad de programas por área académica en las instituciones postsecundarias técnico-vocacionales (PTV). Año académico 2021-22.</t>
  </si>
  <si>
    <t>Tabla 9. Personal docente por tarea, preparación académica, tipo de certificación y género de las instituciones postsecundarias técnico-vocacionales (PTV). Año académico 2021-22.</t>
  </si>
  <si>
    <t>Tabla 10. Personal administrativo y de apoyo por tarea y género de las instituciones postsecundarias técnico-vocacionales (PTV).  Año académico 2021-22.</t>
  </si>
  <si>
    <t>Tabla 11. Costo total del programa y tiempo para completar (Costos, horas y  créditos por programa) de las instituciones postsecundarias técnico-vocacionales (PTV). Año académico 2021-22.</t>
  </si>
  <si>
    <t>Año académico 2021-2022</t>
  </si>
  <si>
    <t>Tabla 12.  Informe Anual sobre Hostigamiento/Bullying en instituciones Postsecundarias Técnico Vocacionales (PTV). Año académico 2021-22.</t>
  </si>
  <si>
    <t>Pueblo</t>
  </si>
  <si>
    <t>Zipcode</t>
  </si>
  <si>
    <t xml:space="preserve">Zipcode </t>
  </si>
  <si>
    <t>Teléfono</t>
  </si>
  <si>
    <t>Email</t>
  </si>
  <si>
    <t>Fax</t>
  </si>
  <si>
    <t>Director</t>
  </si>
  <si>
    <t>Total matrícula</t>
  </si>
  <si>
    <t>ARECIBO</t>
  </si>
  <si>
    <t>7878806999</t>
  </si>
  <si>
    <t>NAYDAMAR FUENTES</t>
  </si>
  <si>
    <t>7878801624</t>
  </si>
  <si>
    <t>Dr. Rafael Ramirez Rivera</t>
  </si>
  <si>
    <t>Jose Braulio González Morales</t>
  </si>
  <si>
    <t>7878787750</t>
  </si>
  <si>
    <t>7878793834</t>
  </si>
  <si>
    <t>Carretera 682, Km. 6.6</t>
  </si>
  <si>
    <t>7878810971</t>
  </si>
  <si>
    <t>PO BOX 493</t>
  </si>
  <si>
    <t>00690-493</t>
  </si>
  <si>
    <t>7878583668</t>
  </si>
  <si>
    <t>7877850101</t>
  </si>
  <si>
    <t>Prof. Rafael Marrero</t>
  </si>
  <si>
    <t>Christian Military Academy, Inc.</t>
  </si>
  <si>
    <t>Ivelisse Garcia Machuca (Directora Académica)</t>
  </si>
  <si>
    <t>Dra. Gaisy Martínez</t>
  </si>
  <si>
    <t>7878803956</t>
  </si>
  <si>
    <t>NUC University - Recinto de Arecibo - División Técnica IBC Manatí</t>
  </si>
  <si>
    <t>7878843372</t>
  </si>
  <si>
    <t>Rafael Mendez Acosta</t>
  </si>
  <si>
    <t>7877466860</t>
  </si>
  <si>
    <t>7878205560</t>
  </si>
  <si>
    <t>BAYAMON</t>
  </si>
  <si>
    <t>7877871199</t>
  </si>
  <si>
    <t>Millenium Beauty Academy</t>
  </si>
  <si>
    <t>Edificio Millenium #1 Calle Ferrocarril</t>
  </si>
  <si>
    <t>ISABELA</t>
  </si>
  <si>
    <t>9392230171</t>
  </si>
  <si>
    <t>PO Box 905</t>
  </si>
  <si>
    <t>7876587219</t>
  </si>
  <si>
    <t>GILFREDO PEREZ</t>
  </si>
  <si>
    <t>9394409691</t>
  </si>
  <si>
    <t>mlhernandez@atenascollege.edu</t>
  </si>
  <si>
    <t>7878544530</t>
  </si>
  <si>
    <t>http://www.uagm.edu/es</t>
  </si>
  <si>
    <t>7878543612</t>
  </si>
  <si>
    <t>Dr. Félix Huertas González, Rector</t>
  </si>
  <si>
    <t>7878840101</t>
  </si>
  <si>
    <t>7878543800</t>
  </si>
  <si>
    <t>7878541899</t>
  </si>
  <si>
    <t>Manati</t>
  </si>
  <si>
    <t>7878546049</t>
  </si>
  <si>
    <t>Carr. 807 Km 1.0 Bo. Dos Bocas I, Corozal, Puerto Rico 00783</t>
  </si>
  <si>
    <t>Dr. Juan A. Moreno Padilla</t>
  </si>
  <si>
    <t>V 14-00</t>
  </si>
  <si>
    <t>Escuela de Troquelería y Herramentaje</t>
  </si>
  <si>
    <t>Urbanización Industrial Minillas</t>
  </si>
  <si>
    <t>Urb. Industrial Minillas</t>
  </si>
  <si>
    <t>Bayamon</t>
  </si>
  <si>
    <t>7877861834</t>
  </si>
  <si>
    <t>https://escuelatroqueleria.jimdofree.com/</t>
  </si>
  <si>
    <t>eth@itec.pr</t>
  </si>
  <si>
    <t>Profesorea Carmen Zoé Rámirez, directora</t>
  </si>
  <si>
    <t>7877985535</t>
  </si>
  <si>
    <t>7877403980</t>
  </si>
  <si>
    <t>7877854666</t>
  </si>
  <si>
    <t>7877981134</t>
  </si>
  <si>
    <t>7877780420</t>
  </si>
  <si>
    <t>7877796200</t>
  </si>
  <si>
    <t>7877790744</t>
  </si>
  <si>
    <t>Ruth M. De Jesus</t>
  </si>
  <si>
    <t>Johana Rivera</t>
  </si>
  <si>
    <t>7877805931</t>
  </si>
  <si>
    <t>Myriam Mediavilla Guzmán</t>
  </si>
  <si>
    <t>7877787447</t>
  </si>
  <si>
    <t>7872792205</t>
  </si>
  <si>
    <t>7877441035</t>
  </si>
  <si>
    <t>7872881137</t>
  </si>
  <si>
    <t>Universidad Central de Bayamón / División de Carreras Cortas</t>
  </si>
  <si>
    <t>mdvalle@ucb.edu.pr</t>
  </si>
  <si>
    <t>7876255286</t>
  </si>
  <si>
    <t>Dra. Maritza Del Valle Guzmán, Decana Académica</t>
  </si>
  <si>
    <t>Prof.. Ibelle Ayala</t>
  </si>
  <si>
    <t>7877982575</t>
  </si>
  <si>
    <t>cdelgaldo@dcr.pr.gov</t>
  </si>
  <si>
    <t>SAN JUAN</t>
  </si>
  <si>
    <t>7876657920</t>
  </si>
  <si>
    <t>TOA BAJA</t>
  </si>
  <si>
    <t>http://www.itechinstitutepr.com</t>
  </si>
  <si>
    <t>Maríam Dominguez</t>
  </si>
  <si>
    <t>Bayaón</t>
  </si>
  <si>
    <t>Sra. Wigdays Negrón</t>
  </si>
  <si>
    <t>NUC University, Recinto de Bayamón - División Técnica IBC - Bayamón</t>
  </si>
  <si>
    <t>7875224349</t>
  </si>
  <si>
    <t>Sra. Lizzahyra Orengo</t>
  </si>
  <si>
    <t>V 14-81.3</t>
  </si>
  <si>
    <t>National University College (NUC) Recinto de Bayamón División Técnica IBC - Escorial</t>
  </si>
  <si>
    <t>Avenida 65 de Infantería, KM 5.5, Bo. Sabana Llana</t>
  </si>
  <si>
    <t>Avenida 65 de Infantería, KM 5.4, Bo Sabana Llana</t>
  </si>
  <si>
    <t>http://nuc.ibcinstitute.com</t>
  </si>
  <si>
    <t>Sra. Lisa M. Ortega</t>
  </si>
  <si>
    <t>V 14-82</t>
  </si>
  <si>
    <t>Centro Educativo Rosanna</t>
  </si>
  <si>
    <t>4ta sección, Calle Alameda, Esquina Visalia Urbanización Santa Juanita</t>
  </si>
  <si>
    <t>2151 Calle Teniente Lavergne, Santa Teresita</t>
  </si>
  <si>
    <t>00913</t>
  </si>
  <si>
    <t>7876306358</t>
  </si>
  <si>
    <t>rosannamesa@hotmail.com</t>
  </si>
  <si>
    <t>Pedro Hernandez Martir</t>
  </si>
  <si>
    <t>Dra. Vanessa Rivera Padilla</t>
  </si>
  <si>
    <t>V 16-05.1</t>
  </si>
  <si>
    <t>Calle M Peña #6 Local 1A</t>
  </si>
  <si>
    <t>PO Box 615</t>
  </si>
  <si>
    <t>7874445555</t>
  </si>
  <si>
    <t>bayamon</t>
  </si>
  <si>
    <t>Angel M. Marrero Calderon</t>
  </si>
  <si>
    <t>7875217084</t>
  </si>
  <si>
    <t>7878831146</t>
  </si>
  <si>
    <t>D'Mart Institute</t>
  </si>
  <si>
    <t>7872631481</t>
  </si>
  <si>
    <t>7878390033</t>
  </si>
  <si>
    <t>Kenneth Cintron Torres</t>
  </si>
  <si>
    <t>yrivera@br.inter.edu</t>
  </si>
  <si>
    <t>iesquilin@huertas.edu</t>
  </si>
  <si>
    <t>7877430203</t>
  </si>
  <si>
    <t>Maria del Mar Lopez Aviles</t>
  </si>
  <si>
    <t>7877437446</t>
  </si>
  <si>
    <t>Claribel Lopez Carmona</t>
  </si>
  <si>
    <t>CAGUAS</t>
  </si>
  <si>
    <t>Javier Claudio</t>
  </si>
  <si>
    <t>Maira Candelaria Rodriguez</t>
  </si>
  <si>
    <t>7877447031</t>
  </si>
  <si>
    <t>Sra. Wilda Velez Valdivieso</t>
  </si>
  <si>
    <t>7877430855</t>
  </si>
  <si>
    <t>globalcaguas@yahoo.com</t>
  </si>
  <si>
    <t>Villa Esperanza Calle Virtud</t>
  </si>
  <si>
    <t>pctcasacidra@gmail.com</t>
  </si>
  <si>
    <t>Carmen Lopez</t>
  </si>
  <si>
    <t>7877364140</t>
  </si>
  <si>
    <t>Avenida Sakura  Lote 6 Villa Blanca Industrial Park</t>
  </si>
  <si>
    <t>ppg.educacion@gmail.com</t>
  </si>
  <si>
    <t>7877436837</t>
  </si>
  <si>
    <t>Jessica Camacho</t>
  </si>
  <si>
    <t>8174404399</t>
  </si>
  <si>
    <t>7877674689</t>
  </si>
  <si>
    <t>Ruth D. Dávila Maldonado</t>
  </si>
  <si>
    <t>7876534732</t>
  </si>
  <si>
    <t>Dra. Marisel Pagán</t>
  </si>
  <si>
    <t>7877444760</t>
  </si>
  <si>
    <t>Carr. #3 Km. 138.2 Edif. Iraola</t>
  </si>
  <si>
    <t>7878644606</t>
  </si>
  <si>
    <t>Ana Jackeline Rivera Velez</t>
  </si>
  <si>
    <t>Antonio R. Barceló Ave., Carretera PR-14, km 72.2</t>
  </si>
  <si>
    <t>PO Box 10000 Suite 281-E</t>
  </si>
  <si>
    <t>https://uagm.edu/es</t>
  </si>
  <si>
    <t>7878665006</t>
  </si>
  <si>
    <t>V 31-05.1</t>
  </si>
  <si>
    <t>Universidad Interamericana de PR - Centro de Extensión-Humacao</t>
  </si>
  <si>
    <t>Calle Nolla y Hernández y Esquina Ferrer Berrios #2</t>
  </si>
  <si>
    <t>7878501774</t>
  </si>
  <si>
    <t>yaitza.rivera@guayama.inter.edu</t>
  </si>
  <si>
    <t>Yaitza Rivera Carrión</t>
  </si>
  <si>
    <t>7878640354</t>
  </si>
  <si>
    <t>http://de.pr.gov</t>
  </si>
  <si>
    <t>d27623@de.pr.gov</t>
  </si>
  <si>
    <t>7879643350</t>
  </si>
  <si>
    <t>Luis A. Rodríguez Santiago</t>
  </si>
  <si>
    <t>Universidad Ana G. Méndez - Recinto de Gurabo</t>
  </si>
  <si>
    <t>https://www.uagm.edu/es</t>
  </si>
  <si>
    <t>Lizbeth Rivera Mejías</t>
  </si>
  <si>
    <t>7877364991</t>
  </si>
  <si>
    <t>7877736668</t>
  </si>
  <si>
    <t>Nilmaris González Sierra</t>
  </si>
  <si>
    <t>V 36-02</t>
  </si>
  <si>
    <t>CBA Technical College</t>
  </si>
  <si>
    <t>Carr. 940 Km. 2.8  Bo. Juan Martin</t>
  </si>
  <si>
    <t>00773</t>
  </si>
  <si>
    <t>PO Box 3303</t>
  </si>
  <si>
    <t>7878603315</t>
  </si>
  <si>
    <t>fcs3310@hotmail.com</t>
  </si>
  <si>
    <t>Dra. Wilma Carrasquillo Báez</t>
  </si>
  <si>
    <t>7878603470</t>
  </si>
  <si>
    <t>AWILDA CRUZ</t>
  </si>
  <si>
    <t>Fajardo, PR</t>
  </si>
  <si>
    <t>https://etepr.edu</t>
  </si>
  <si>
    <t>7876530050</t>
  </si>
  <si>
    <t>Humacao, PR</t>
  </si>
  <si>
    <t>https://www.cemcollege.edu</t>
  </si>
  <si>
    <t>ggonzalez@cemcollege.edu</t>
  </si>
  <si>
    <t>7878507044</t>
  </si>
  <si>
    <t>HUMACAO</t>
  </si>
  <si>
    <t>7878501577</t>
  </si>
  <si>
    <t>Omayra Rodriguez Rodriguez</t>
  </si>
  <si>
    <t>7878525501</t>
  </si>
  <si>
    <t>Irma Martinez</t>
  </si>
  <si>
    <t>0000000000</t>
  </si>
  <si>
    <t>Mirayda Garcia Campagne</t>
  </si>
  <si>
    <t>7879649508</t>
  </si>
  <si>
    <t>7878862075</t>
  </si>
  <si>
    <t>https://www.nuc.edu/</t>
  </si>
  <si>
    <t>7878888280</t>
  </si>
  <si>
    <t>Sra. Sonia Pacheco</t>
  </si>
  <si>
    <t>NUC University - Recinto de Río Grande - División Técnica IBC - Fajardo</t>
  </si>
  <si>
    <t>Luís Rodríguez</t>
  </si>
  <si>
    <t>National University College (NUC) Recinto de Río Grande - División Técnica IBC - Los Colobos</t>
  </si>
  <si>
    <t>Carretera PR-3 Km. 13.8 Lote 3-A, Bo. Canovanillas, Los Colobos</t>
  </si>
  <si>
    <t>7872563254</t>
  </si>
  <si>
    <t>Edgar Ayala Díaz</t>
  </si>
  <si>
    <t>http://uagm.edu/es</t>
  </si>
  <si>
    <t>7872660250</t>
  </si>
  <si>
    <t>7878685271</t>
  </si>
  <si>
    <t>Mayaguez</t>
  </si>
  <si>
    <t>7872520775</t>
  </si>
  <si>
    <t>Sr. Carlos Ramos Camara, Rector</t>
  </si>
  <si>
    <t>7878912370</t>
  </si>
  <si>
    <t>AGUADILLA</t>
  </si>
  <si>
    <t>lnieves@charliesacademy.edu</t>
  </si>
  <si>
    <t>Tito Colón Ramos</t>
  </si>
  <si>
    <t>Aguadilla, PR</t>
  </si>
  <si>
    <t>7878823020</t>
  </si>
  <si>
    <t>7879463139</t>
  </si>
  <si>
    <t>Dra. Anna Sanfilippo D'Amato</t>
  </si>
  <si>
    <t>7878827105</t>
  </si>
  <si>
    <t>Prof. Luis A.  Ruiz Vargas</t>
  </si>
  <si>
    <t>7878904749</t>
  </si>
  <si>
    <t>Sujeily Martinez</t>
  </si>
  <si>
    <t>7878515775</t>
  </si>
  <si>
    <t>Félix R. Huertas González, Rector</t>
  </si>
  <si>
    <t>MAYAGUEZ</t>
  </si>
  <si>
    <t>7878322774</t>
  </si>
  <si>
    <t>Calle Dr. Basora #4 Esq. Ernesto Ramos Antonini y Riera Palmer</t>
  </si>
  <si>
    <t>7878330613</t>
  </si>
  <si>
    <t>7878332237</t>
  </si>
  <si>
    <t>7879867026</t>
  </si>
  <si>
    <t>7879867444</t>
  </si>
  <si>
    <t>7878050701</t>
  </si>
  <si>
    <t>Sra. Daisy Ruiz</t>
  </si>
  <si>
    <t>NUC University - Recinto de Mayagüez - División Técnica IBC Mayagüez</t>
  </si>
  <si>
    <t>75 Tenerife, Urb. Sultana</t>
  </si>
  <si>
    <t>Ricardo Rodriguez Roman</t>
  </si>
  <si>
    <t>NUC University - Recinto de Mayagüez - División Técnica IBC - Moca</t>
  </si>
  <si>
    <t>Carr. 111 km 4.5 Avenida La Moca</t>
  </si>
  <si>
    <t>7878772070</t>
  </si>
  <si>
    <t>Hermit Toro Rodriguez</t>
  </si>
  <si>
    <t>NUC University - Recinto de Mayagüez - División Técnica IBC - Aguadilla</t>
  </si>
  <si>
    <t>PO BOX 3963</t>
  </si>
  <si>
    <t>7878914345</t>
  </si>
  <si>
    <t>7878919406</t>
  </si>
  <si>
    <t>Marilyn Del Valle Quiles</t>
  </si>
  <si>
    <t>Angel G. Martínez  #6</t>
  </si>
  <si>
    <t>Mendez Vigo #7033</t>
  </si>
  <si>
    <t>7878424646</t>
  </si>
  <si>
    <t>Wignia Jiménez Vázquez</t>
  </si>
  <si>
    <t>7879086894</t>
  </si>
  <si>
    <t>7878253660</t>
  </si>
  <si>
    <t>7877808258</t>
  </si>
  <si>
    <t>Sra. Arleen Martinez</t>
  </si>
  <si>
    <t>7878281445</t>
  </si>
  <si>
    <t>kevin.negron@dewey.edu</t>
  </si>
  <si>
    <t>7877646303</t>
  </si>
  <si>
    <t>Ponce, PR</t>
  </si>
  <si>
    <t>7878411392</t>
  </si>
  <si>
    <t>PONCE</t>
  </si>
  <si>
    <t>7878370333</t>
  </si>
  <si>
    <t>drodrigu@ponce.inter.edu</t>
  </si>
  <si>
    <t>7872841925</t>
  </si>
  <si>
    <t>7878250204</t>
  </si>
  <si>
    <t>7878433786</t>
  </si>
  <si>
    <t>7878405020</t>
  </si>
  <si>
    <t>Jomarce Flores Menendez</t>
  </si>
  <si>
    <t>7878442383</t>
  </si>
  <si>
    <t>877007</t>
  </si>
  <si>
    <t>7878411360</t>
  </si>
  <si>
    <t>Dra. Frances Vázquez</t>
  </si>
  <si>
    <t>NUC University - Recinto de Ponce - División Técnica IBC - Ponce</t>
  </si>
  <si>
    <t>7878400530</t>
  </si>
  <si>
    <t>NUC University - Recinto de Ponce - División Técnica IBC-Yauco</t>
  </si>
  <si>
    <t>7878245693</t>
  </si>
  <si>
    <t>Yauco, Puerto Rico</t>
  </si>
  <si>
    <t>jorengo@columbiacentral.edu</t>
  </si>
  <si>
    <t>7872670994</t>
  </si>
  <si>
    <t>Sr. José A. Orengo</t>
  </si>
  <si>
    <t>7877126003</t>
  </si>
  <si>
    <t>7877691979</t>
  </si>
  <si>
    <t>Sr. Ricardo Flores</t>
  </si>
  <si>
    <t>7879952525</t>
  </si>
  <si>
    <t>ANTONIA SANTIAGO</t>
  </si>
  <si>
    <t>7872578841</t>
  </si>
  <si>
    <t>9393375670</t>
  </si>
  <si>
    <t>P.O. BOX 1407</t>
  </si>
  <si>
    <t>7872768512</t>
  </si>
  <si>
    <t>PO Box  493</t>
  </si>
  <si>
    <t>Dr. Reinaldo Del Valle</t>
  </si>
  <si>
    <t>Ave. Degetau A-16 Urb. Boneville Terace</t>
  </si>
  <si>
    <t># 74 Calle Carazo</t>
  </si>
  <si>
    <t>7877654277</t>
  </si>
  <si>
    <t>7877548234</t>
  </si>
  <si>
    <t>7877637249</t>
  </si>
  <si>
    <t>PO Box 55438</t>
  </si>
  <si>
    <t>7875236049</t>
  </si>
  <si>
    <t>Awilda Fontanez</t>
  </si>
  <si>
    <t>ecalderon@escuelahotelera.edu</t>
  </si>
  <si>
    <t>7872816855</t>
  </si>
  <si>
    <t>Olga Rosario</t>
  </si>
  <si>
    <t>180 Calle José Oliver,  Urb. Industrial Tres Monjitas</t>
  </si>
  <si>
    <t>180 Ave. José Oliver</t>
  </si>
  <si>
    <t>amarchena@sanjuan.pr</t>
  </si>
  <si>
    <t>7872507395</t>
  </si>
  <si>
    <t>7872500742</t>
  </si>
  <si>
    <t>Annie Rodriguez</t>
  </si>
  <si>
    <t>V 78-21.1</t>
  </si>
  <si>
    <t>Northern Research &amp; Training Institute, Extensión en Coamo</t>
  </si>
  <si>
    <t>70 Calle José I. Quintón, Esq. Ramón Power</t>
  </si>
  <si>
    <t>Ave. Franklin Delano Roosevelt #185, Roosevelt Plaza, Suite 3D</t>
  </si>
  <si>
    <t>Angel Fuentes Valentin</t>
  </si>
  <si>
    <t>V 78-21.2</t>
  </si>
  <si>
    <t>Calle Santiago R. Palmer #89, (Antigua Escuela Santiago R. Palmer), Escuela de Bellas Artes</t>
  </si>
  <si>
    <t>00751</t>
  </si>
  <si>
    <t>san Juan</t>
  </si>
  <si>
    <t>Angel Fuentes Valentín</t>
  </si>
  <si>
    <t>V 78-21.3</t>
  </si>
  <si>
    <t>Northern Research &amp; Training Institute, Extensión en Carolina</t>
  </si>
  <si>
    <t>100 Ave. Ignacio Cruz, Esq. Eloy Hernández, Tercera Extensión, Urb. Villa Carolina</t>
  </si>
  <si>
    <t>Ángel Fuentes Valentín</t>
  </si>
  <si>
    <t>7877729785</t>
  </si>
  <si>
    <t>7877597663</t>
  </si>
  <si>
    <t>7872723390</t>
  </si>
  <si>
    <t>7877659593</t>
  </si>
  <si>
    <t>Dr. Benigno Gonzalez Anzalota</t>
  </si>
  <si>
    <t>César M. López Santos</t>
  </si>
  <si>
    <t>Rio Piedras</t>
  </si>
  <si>
    <t>http://eteriopi@prtc.net</t>
  </si>
  <si>
    <t>7877500990</t>
  </si>
  <si>
    <t>7877939876</t>
  </si>
  <si>
    <t>Antilles College of Health</t>
  </si>
  <si>
    <t>7872681873</t>
  </si>
  <si>
    <t>Diana Lopez, Directora Academica</t>
  </si>
  <si>
    <t>Calle Teniente Cesar Gonzalez #680</t>
  </si>
  <si>
    <t>00646</t>
  </si>
  <si>
    <t>7877258633</t>
  </si>
  <si>
    <t>7872663881</t>
  </si>
  <si>
    <t>00914</t>
  </si>
  <si>
    <t>V 79-37</t>
  </si>
  <si>
    <t>CDE International</t>
  </si>
  <si>
    <t>Urbanización Alamein #15 Calle Lepanto</t>
  </si>
  <si>
    <t>00626</t>
  </si>
  <si>
    <t>7874283273</t>
  </si>
  <si>
    <t>cde.directora@gmail.com</t>
  </si>
  <si>
    <t>José Clemente</t>
  </si>
  <si>
    <t>Brenda Liz Santos</t>
  </si>
  <si>
    <t>EDP University of Puerto Rico/ EDP Centromoda Escuela de Diseño</t>
  </si>
  <si>
    <t>7872961703</t>
  </si>
  <si>
    <t>1048 Avenida Ponce de León  (frente a CESCO y Estación del Tren en Río Piedras)</t>
  </si>
  <si>
    <t>PO BOX 8442 Fernández Juncos Station</t>
  </si>
  <si>
    <t>8633133017</t>
  </si>
  <si>
    <t>Infografía sobre educación postsecundaria técnico-vocacional de Puerto Rico. Año académico 2021-22.</t>
  </si>
  <si>
    <r>
      <rPr>
        <b/>
        <u/>
        <sz val="12"/>
        <rFont val="Arial"/>
        <family val="2"/>
      </rPr>
      <t>Cómo obtener este informe</t>
    </r>
    <r>
      <rPr>
        <sz val="12"/>
        <rFont val="Arial"/>
        <family val="2"/>
      </rPr>
      <t>:  (1) visite la sección de Estadísticas del CEPR en http://www.agencias.pr.gov/agencias/cepr/inicio, (2) envíe su solicitud por correo electrónico a margarita.rivera@estadísticas.pr, (3) llame a uno de los teléfonos: (787) 819-5555, 819-0730 extensión 3355 (4) envíe su solicitud por correo a P.O Box 195484, San Juan, PR, 00919-5484, o (5) visite las oficinas del Instituto de Estadísticas de Puerto Rico en la calle Quisquella #57, San Juan, PR, 00917. Horario de 8:00 am a 4:30 pm de lunes a viernes. El informe está disponible en los siguientes formatos electrónicos: Excel y PDF (readable). El informe no tiene costo.</t>
    </r>
  </si>
  <si>
    <r>
      <t xml:space="preserve">Con certificado de maestro(a) del </t>
    </r>
    <r>
      <rPr>
        <b/>
        <sz val="8"/>
        <color rgb="FFFF0000"/>
        <rFont val="Calibri"/>
        <family val="2"/>
        <scheme val="minor"/>
      </rPr>
      <t>DEPR</t>
    </r>
    <r>
      <rPr>
        <b/>
        <sz val="8"/>
        <rFont val="Calibri"/>
        <family val="2"/>
        <scheme val="minor"/>
      </rPr>
      <t>*</t>
    </r>
  </si>
  <si>
    <t>Institución*</t>
  </si>
  <si>
    <r>
      <rPr>
        <b/>
        <sz val="13"/>
        <rFont val="Calibri"/>
        <family val="2"/>
        <scheme val="minor"/>
      </rPr>
      <t>Nota:</t>
    </r>
    <r>
      <rPr>
        <sz val="13"/>
        <rFont val="Calibri"/>
        <family val="2"/>
        <scheme val="minor"/>
      </rPr>
      <t xml:space="preserve"> El Instituto de Estadísticas está en proceso de validar la metodología de algunas de las estadísticas que se presentan en este informe. </t>
    </r>
  </si>
  <si>
    <r>
      <rPr>
        <b/>
        <sz val="10"/>
        <rFont val="Calibri"/>
        <family val="2"/>
        <scheme val="minor"/>
      </rPr>
      <t>Nota</t>
    </r>
    <r>
      <rPr>
        <sz val="10"/>
        <rFont val="Calibri"/>
        <family val="2"/>
        <scheme val="minor"/>
      </rPr>
      <t xml:space="preserve">:  Antes del 2007-2008 los datos de matrícula para el sector postsecundario técnico-vocacional (PTV) no estaban distribuidos por género. La metodología utilizada por el CGE y el CEPR no son comparables. Los datos 2010-11 se obtuvieron mediante un recogido especial para todos los niveles de educación básica privada hecho entre el CEG y el Instituto de Estadísticas de Puerto Rico (IEPR).   Para el año académico 2021-22 el 94.5%  de las instituciones reportó datos a PLEDUC (n=205/N=217). </t>
    </r>
  </si>
  <si>
    <r>
      <t xml:space="preserve">Nota:  </t>
    </r>
    <r>
      <rPr>
        <sz val="8"/>
        <color theme="1"/>
        <rFont val="Calibri"/>
        <family val="2"/>
        <scheme val="minor"/>
      </rPr>
      <t xml:space="preserve">Antes del 2009 menos del 63% de las instituciones postsecundarias técnico-vocacionales (PTV) completaban  los formularios estadísticos. La metodología utilizada por el CGE y el CEPR no son comparables. Los datos 2010 se obtuvieron mediante un recogido especial para todos los niveles de educación básica privada hecho entre el CEG y el Instituto de Estadísticas de Puerto Rico (IEPR).  Para el año académico 2021-22 el 94.5%  de las instituciones reportó datos a PLEDUC (n=205/N=217). </t>
    </r>
  </si>
  <si>
    <r>
      <rPr>
        <b/>
        <sz val="8"/>
        <color theme="1"/>
        <rFont val="Calibri"/>
        <family val="2"/>
        <scheme val="minor"/>
      </rPr>
      <t>Nota:</t>
    </r>
    <r>
      <rPr>
        <sz val="8"/>
        <color theme="1"/>
        <rFont val="Calibri"/>
        <family val="2"/>
        <scheme val="minor"/>
      </rPr>
      <t xml:space="preserve">   Para el año académico 2021-22 el 94.5%  de las instituciones reportó datos a PLEDUC (n=205/N=217). </t>
    </r>
  </si>
  <si>
    <r>
      <t xml:space="preserve">Nota: </t>
    </r>
    <r>
      <rPr>
        <sz val="8"/>
        <rFont val="Calibri"/>
        <family val="2"/>
        <scheme val="minor"/>
      </rPr>
      <t xml:space="preserve">  Para el año académico 2021-22 el 94.5%  de las instituciones reportó datos a PLEDUC (n=205/N=217). </t>
    </r>
  </si>
  <si>
    <r>
      <t xml:space="preserve">Nota:  </t>
    </r>
    <r>
      <rPr>
        <sz val="8"/>
        <rFont val="Calibri"/>
        <family val="2"/>
        <scheme val="minor"/>
      </rPr>
      <t xml:space="preserve">  Para el año académico 2021-22 el 94.5%  de las instituciones reportó datos a PLEDUC (n=205/N=217). </t>
    </r>
  </si>
  <si>
    <t xml:space="preserve">Nota:   Para el año académico 2021-22 el 94.5%  de las instituciones reportó datos a PLEDUC (n=205/N=217). </t>
  </si>
  <si>
    <r>
      <rPr>
        <u/>
        <sz val="10"/>
        <rFont val="Arial"/>
        <family val="2"/>
      </rPr>
      <t xml:space="preserve">Tabla 13. Directorio de instituciones Postsecundarias Técnico Vocacionales (PTV) Año académico 2021-22. </t>
    </r>
    <r>
      <rPr>
        <u/>
        <sz val="10"/>
        <color rgb="FFFF0000"/>
        <rFont val="Arial"/>
        <family val="2"/>
      </rPr>
      <t>Para verificar si una institución tiene licencia vigente para operar, comuníquese con la Junta de Instituciones Postsecundarias (JIP) en el Departamento de Estado.</t>
    </r>
  </si>
  <si>
    <r>
      <rPr>
        <b/>
        <sz val="12"/>
        <rFont val="Arial"/>
        <family val="2"/>
      </rPr>
      <t>Marco legal</t>
    </r>
    <r>
      <rPr>
        <sz val="12"/>
        <rFont val="Arial"/>
        <family val="2"/>
      </rPr>
      <t xml:space="preserve">: La Sección 8, inciso g de la </t>
    </r>
    <r>
      <rPr>
        <sz val="12"/>
        <color rgb="FFFF0000"/>
        <rFont val="Arial"/>
        <family val="2"/>
      </rPr>
      <t>Ley 212-2018</t>
    </r>
    <r>
      <rPr>
        <sz val="12"/>
        <rFont val="Arial"/>
        <family val="2"/>
      </rPr>
      <t>,  que crea la Junta de Instituciones Postsecundaria (JIP) adscrita al Departamento de Estado (DE), indica que es responsabilidad del DE: " ...requerir, recopilar y mantener datos estadísticos sobre las Instituciones de Educación y su estudiantado; disponiéndose que estas funciones podrán ser externalizadas o realizadas mediante acuerdos colaborativos con el Departamento de Desarrollo Económico y Comercio, el Fideicomiso de la Ciencia, Tecnología e Investigación, el Instituto de Estadísticas y/o con cualquier otra entidad pública o privada...".</t>
    </r>
  </si>
  <si>
    <r>
      <rPr>
        <b/>
        <sz val="8"/>
        <rFont val="Calibri"/>
        <family val="2"/>
        <scheme val="minor"/>
      </rPr>
      <t>Fuente</t>
    </r>
    <r>
      <rPr>
        <sz val="8"/>
        <rFont val="Calibri"/>
        <family val="2"/>
        <scheme val="minor"/>
      </rPr>
      <t>: Plataforma Electrónica de Datos sobre Educación (PLEDUC), 2021-22. Junta de Instituciones Postsecundaria (JIP), Departamento de Estado. Antes del 2010 Informe Estadístico del Consejo General de Educación (CGE).)</t>
    </r>
  </si>
  <si>
    <r>
      <rPr>
        <b/>
        <sz val="8"/>
        <color theme="1"/>
        <rFont val="Calibri"/>
        <family val="2"/>
        <scheme val="minor"/>
      </rPr>
      <t>Fuente:  Plataforma Electrónica de Datos sobre Educación (</t>
    </r>
    <r>
      <rPr>
        <sz val="8"/>
        <color theme="1"/>
        <rFont val="Calibri"/>
        <family val="2"/>
        <scheme val="minor"/>
      </rPr>
      <t>PLEDUC)-Junta de Instituciones Postsecundaria (JIP), Departamento de Estado, 2021-22.</t>
    </r>
  </si>
  <si>
    <r>
      <rPr>
        <b/>
        <sz val="8"/>
        <color indexed="8"/>
        <rFont val="Calibri"/>
        <family val="2"/>
        <scheme val="minor"/>
      </rPr>
      <t>*</t>
    </r>
    <r>
      <rPr>
        <sz val="8"/>
        <color indexed="8"/>
        <rFont val="Calibri"/>
        <family val="2"/>
        <scheme val="minor"/>
      </rPr>
      <t xml:space="preserve"> En cumplimiento con  Artículo 10, de la Ley Núm. 85, 6 de agosto de 2017.</t>
    </r>
  </si>
  <si>
    <r>
      <t>CIPCODE</t>
    </r>
    <r>
      <rPr>
        <sz val="8"/>
        <rFont val="Calibri"/>
        <family val="2"/>
        <scheme val="minor"/>
      </rPr>
      <t xml:space="preserve">:  </t>
    </r>
    <r>
      <rPr>
        <i/>
        <sz val="8"/>
        <rFont val="Calibri"/>
        <family val="2"/>
        <scheme val="minor"/>
      </rPr>
      <t>Classfication of Instructional Program (CIP) codes</t>
    </r>
    <r>
      <rPr>
        <sz val="8"/>
        <rFont val="Calibri"/>
        <family val="2"/>
        <scheme val="minor"/>
      </rPr>
      <t xml:space="preserve"> - Clasificación de los programas académicos utilizada por el Departamento de Educación Federal. </t>
    </r>
    <r>
      <rPr>
        <i/>
        <sz val="8"/>
        <rFont val="Calibri"/>
        <family val="2"/>
        <scheme val="minor"/>
      </rPr>
      <t>Versión 2020.</t>
    </r>
  </si>
  <si>
    <r>
      <t xml:space="preserve">Certificado 1: </t>
    </r>
    <r>
      <rPr>
        <sz val="8"/>
        <rFont val="Calibri"/>
        <family val="2"/>
        <scheme val="minor"/>
      </rPr>
      <t>Menos de 900 horas.</t>
    </r>
  </si>
  <si>
    <r>
      <t xml:space="preserve">Certificado 2: </t>
    </r>
    <r>
      <rPr>
        <sz val="8"/>
        <rFont val="Calibri"/>
        <family val="2"/>
        <scheme val="minor"/>
      </rPr>
      <t>Más de 900 horas.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</si>
</sst>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_);_(* \(#,##0\);_(* &quot;-&quot;??_);_(@_)"/>
    <numFmt numFmtId="165" formatCode="0.0%"/>
    <numFmt numFmtId="166" formatCode="###0"/>
    <numFmt numFmtId="167" formatCode="&quot;$&quot;#,##0"/>
    <numFmt numFmtId="168" formatCode="###0.0"/>
    <numFmt numFmtId="169" formatCode="####.0%"/>
  </numFmts>
  <fonts count="51" x14ac:knownFonts="1">
    <font>
      <sz val="11"/>
      <color theme="1"/>
      <name val="Calibri"/>
      <family val="2"/>
      <scheme val="minor"/>
    </font>
    <font>
      <b/>
      <sz val="11"/>
      <color theme="1"/>
      <name val="Calibri"/>
      <family val="2"/>
      <scheme val="minor"/>
    </font>
    <font>
      <b/>
      <sz val="11"/>
      <color indexed="8"/>
      <name val="Arial"/>
      <family val="2"/>
    </font>
    <font>
      <u/>
      <sz val="10"/>
      <color theme="10"/>
      <name val="Arial"/>
      <family val="2"/>
    </font>
    <font>
      <sz val="13"/>
      <color theme="1"/>
      <name val="Calibri"/>
      <family val="2"/>
      <scheme val="minor"/>
    </font>
    <font>
      <sz val="11"/>
      <color theme="1"/>
      <name val="Calibri"/>
      <family val="2"/>
      <scheme val="minor"/>
    </font>
    <font>
      <sz val="10"/>
      <name val="Arial"/>
      <family val="2"/>
    </font>
    <font>
      <b/>
      <sz val="9"/>
      <color indexed="8"/>
      <name val="Arial"/>
      <family val="2"/>
    </font>
    <font>
      <sz val="8"/>
      <color theme="1"/>
      <name val="Calibri"/>
      <family val="2"/>
      <scheme val="minor"/>
    </font>
    <font>
      <b/>
      <sz val="8"/>
      <color theme="1"/>
      <name val="Calibri"/>
      <family val="2"/>
      <scheme val="minor"/>
    </font>
    <font>
      <sz val="10"/>
      <color theme="1"/>
      <name val="Calibri"/>
      <family val="2"/>
      <scheme val="minor"/>
    </font>
    <font>
      <b/>
      <sz val="11"/>
      <color indexed="8"/>
      <name val="Calibri"/>
      <family val="2"/>
      <scheme val="minor"/>
    </font>
    <font>
      <b/>
      <sz val="18"/>
      <color indexed="8"/>
      <name val="Calibri"/>
      <family val="2"/>
    </font>
    <font>
      <b/>
      <sz val="12"/>
      <color theme="1"/>
      <name val="Calibri"/>
      <family val="2"/>
      <scheme val="minor"/>
    </font>
    <font>
      <b/>
      <sz val="10"/>
      <name val="Calibri"/>
      <family val="2"/>
      <scheme val="minor"/>
    </font>
    <font>
      <sz val="10"/>
      <name val="Calibri"/>
      <family val="2"/>
      <scheme val="minor"/>
    </font>
    <font>
      <b/>
      <sz val="10"/>
      <name val="Arial"/>
      <family val="2"/>
    </font>
    <font>
      <sz val="9"/>
      <color indexed="8"/>
      <name val="Arial"/>
      <family val="2"/>
    </font>
    <font>
      <sz val="11"/>
      <color rgb="FFFF0000"/>
      <name val="Calibri"/>
      <family val="2"/>
      <scheme val="minor"/>
    </font>
    <font>
      <b/>
      <sz val="11"/>
      <name val="Calibri"/>
      <family val="2"/>
      <scheme val="minor"/>
    </font>
    <font>
      <sz val="11"/>
      <name val="Calibri"/>
      <family val="2"/>
      <scheme val="minor"/>
    </font>
    <font>
      <b/>
      <sz val="10"/>
      <color theme="1"/>
      <name val="Arial"/>
      <family val="2"/>
    </font>
    <font>
      <b/>
      <sz val="12"/>
      <name val="Calibri"/>
      <family val="2"/>
    </font>
    <font>
      <b/>
      <sz val="12"/>
      <name val="Calibri"/>
      <family val="2"/>
      <scheme val="minor"/>
    </font>
    <font>
      <sz val="8"/>
      <name val="Calibri"/>
      <family val="2"/>
      <scheme val="minor"/>
    </font>
    <font>
      <b/>
      <sz val="8"/>
      <name val="Calibri"/>
      <family val="2"/>
      <scheme val="minor"/>
    </font>
    <font>
      <b/>
      <sz val="9"/>
      <name val="Arial"/>
      <family val="2"/>
    </font>
    <font>
      <sz val="9"/>
      <color theme="1"/>
      <name val="Arial"/>
      <family val="2"/>
    </font>
    <font>
      <sz val="9"/>
      <color indexed="8"/>
      <name val="Calibri"/>
      <family val="2"/>
      <scheme val="minor"/>
    </font>
    <font>
      <b/>
      <sz val="10"/>
      <color indexed="8"/>
      <name val="Arial"/>
      <family val="2"/>
    </font>
    <font>
      <sz val="11"/>
      <color indexed="8"/>
      <name val="Calibri"/>
      <family val="2"/>
      <scheme val="minor"/>
    </font>
    <font>
      <sz val="12"/>
      <name val="Arial"/>
      <family val="2"/>
    </font>
    <font>
      <b/>
      <u/>
      <sz val="12"/>
      <name val="Arial"/>
      <family val="2"/>
    </font>
    <font>
      <sz val="13"/>
      <name val="Calibri"/>
      <family val="2"/>
      <scheme val="minor"/>
    </font>
    <font>
      <b/>
      <sz val="13"/>
      <name val="Calibri"/>
      <family val="2"/>
      <scheme val="minor"/>
    </font>
    <font>
      <sz val="13"/>
      <color rgb="FFFF0000"/>
      <name val="Calibri"/>
      <family val="2"/>
      <scheme val="minor"/>
    </font>
    <font>
      <u/>
      <sz val="13"/>
      <color rgb="FFFF0000"/>
      <name val="Arial"/>
      <family val="2"/>
    </font>
    <font>
      <u/>
      <sz val="10"/>
      <name val="Arial"/>
      <family val="2"/>
    </font>
    <font>
      <b/>
      <sz val="12"/>
      <name val="Arial"/>
      <family val="2"/>
    </font>
    <font>
      <b/>
      <sz val="11"/>
      <color rgb="FFFF0000"/>
      <name val="Calibri"/>
      <family val="2"/>
      <scheme val="minor"/>
    </font>
    <font>
      <b/>
      <sz val="11"/>
      <color rgb="FFFF0000"/>
      <name val="Arial"/>
      <family val="2"/>
    </font>
    <font>
      <u/>
      <sz val="10"/>
      <color rgb="FFFF0000"/>
      <name val="Arial"/>
      <family val="2"/>
    </font>
    <font>
      <sz val="12"/>
      <name val="Calibri"/>
      <family val="2"/>
      <scheme val="minor"/>
    </font>
    <font>
      <b/>
      <sz val="8"/>
      <color rgb="FFFF0000"/>
      <name val="Calibri"/>
      <family val="2"/>
      <scheme val="minor"/>
    </font>
    <font>
      <b/>
      <sz val="9"/>
      <color rgb="FFFF0000"/>
      <name val="Arial"/>
      <family val="2"/>
    </font>
    <font>
      <sz val="13"/>
      <name val="Arial"/>
      <family val="2"/>
    </font>
    <font>
      <u/>
      <sz val="13"/>
      <name val="Arial"/>
      <family val="2"/>
    </font>
    <font>
      <sz val="12"/>
      <color rgb="FFFF0000"/>
      <name val="Arial"/>
      <family val="2"/>
    </font>
    <font>
      <sz val="8"/>
      <color indexed="8"/>
      <name val="Calibri"/>
      <family val="2"/>
      <scheme val="minor"/>
    </font>
    <font>
      <b/>
      <sz val="8"/>
      <color indexed="8"/>
      <name val="Calibri"/>
      <family val="2"/>
      <scheme val="minor"/>
    </font>
    <font>
      <i/>
      <sz val="8"/>
      <name val="Calibri"/>
      <family val="2"/>
      <scheme val="minor"/>
    </font>
  </fonts>
  <fills count="2">
    <fill>
      <patternFill patternType="none"/>
    </fill>
    <fill>
      <patternFill patternType="gray125"/>
    </fill>
  </fills>
  <borders count="3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theme="1"/>
      </left>
      <right style="thin">
        <color theme="1"/>
      </right>
      <top style="thin">
        <color theme="1"/>
      </top>
      <bottom style="thin">
        <color theme="1"/>
      </bottom>
      <diagonal/>
    </border>
    <border>
      <left/>
      <right/>
      <top style="double">
        <color indexed="8"/>
      </top>
      <bottom/>
      <diagonal/>
    </border>
    <border>
      <left/>
      <right/>
      <top/>
      <bottom style="thick">
        <color indexed="8"/>
      </bottom>
      <diagonal/>
    </border>
    <border>
      <left/>
      <right/>
      <top/>
      <bottom style="double">
        <color indexed="64"/>
      </bottom>
      <diagonal/>
    </border>
    <border>
      <left/>
      <right/>
      <top/>
      <bottom style="thin">
        <color indexed="8"/>
      </bottom>
      <diagonal/>
    </border>
    <border>
      <left/>
      <right/>
      <top style="thin">
        <color indexed="8"/>
      </top>
      <bottom style="thick">
        <color indexed="8"/>
      </bottom>
      <diagonal/>
    </border>
    <border>
      <left/>
      <right/>
      <top/>
      <bottom style="thick">
        <color indexed="64"/>
      </bottom>
      <diagonal/>
    </border>
    <border>
      <left/>
      <right/>
      <top style="double">
        <color indexed="8"/>
      </top>
      <bottom style="thin">
        <color indexed="8"/>
      </bottom>
      <diagonal/>
    </border>
    <border>
      <left/>
      <right/>
      <top style="double">
        <color indexed="64"/>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theme="1"/>
      </right>
      <top style="thin">
        <color theme="1"/>
      </top>
      <bottom style="thin">
        <color theme="1"/>
      </bottom>
      <diagonal/>
    </border>
    <border>
      <left style="thin">
        <color indexed="64"/>
      </left>
      <right/>
      <top/>
      <bottom style="thin">
        <color indexed="64"/>
      </bottom>
      <diagonal/>
    </border>
    <border>
      <left/>
      <right/>
      <top style="double">
        <color indexed="8"/>
      </top>
      <bottom style="thick">
        <color indexed="8"/>
      </bottom>
      <diagonal/>
    </border>
    <border>
      <left/>
      <right/>
      <top style="double">
        <color indexed="8"/>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dotted">
        <color indexed="64"/>
      </right>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bottom style="thin">
        <color theme="1"/>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theme="1"/>
      </right>
      <top style="thin">
        <color theme="1"/>
      </top>
      <bottom style="double">
        <color indexed="64"/>
      </bottom>
      <diagonal/>
    </border>
    <border>
      <left style="thin">
        <color theme="1"/>
      </left>
      <right style="thin">
        <color theme="1"/>
      </right>
      <top style="thin">
        <color theme="1"/>
      </top>
      <bottom style="double">
        <color indexed="64"/>
      </bottom>
      <diagonal/>
    </border>
  </borders>
  <cellStyleXfs count="20">
    <xf numFmtId="0" fontId="0" fillId="0" borderId="0"/>
    <xf numFmtId="0" fontId="3" fillId="0" borderId="0" applyNumberFormat="0" applyFill="0" applyBorder="0" applyAlignment="0" applyProtection="0">
      <alignment vertical="top"/>
      <protection locked="0"/>
    </xf>
    <xf numFmtId="43" fontId="5" fillId="0" borderId="0" applyFont="0" applyFill="0" applyBorder="0" applyAlignment="0" applyProtection="0"/>
    <xf numFmtId="9" fontId="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cellStyleXfs>
  <cellXfs count="327">
    <xf numFmtId="0" fontId="0" fillId="0" borderId="0" xfId="0"/>
    <xf numFmtId="0" fontId="4" fillId="0" borderId="0" xfId="0" applyFont="1"/>
    <xf numFmtId="0" fontId="0" fillId="0" borderId="2" xfId="0" applyBorder="1"/>
    <xf numFmtId="0" fontId="1" fillId="0" borderId="2" xfId="0" applyFont="1" applyBorder="1"/>
    <xf numFmtId="0" fontId="1" fillId="0" borderId="2" xfId="0" applyFont="1" applyBorder="1" applyAlignment="1">
      <alignment horizontal="center"/>
    </xf>
    <xf numFmtId="0" fontId="1" fillId="0" borderId="0" xfId="0" applyFont="1" applyBorder="1"/>
    <xf numFmtId="0" fontId="0" fillId="0" borderId="0" xfId="0" applyBorder="1"/>
    <xf numFmtId="164" fontId="0" fillId="0" borderId="0" xfId="2" applyNumberFormat="1" applyFont="1" applyBorder="1"/>
    <xf numFmtId="164" fontId="0" fillId="0" borderId="0" xfId="2" applyNumberFormat="1" applyFont="1"/>
    <xf numFmtId="0" fontId="1" fillId="0" borderId="0" xfId="0" applyFont="1"/>
    <xf numFmtId="164" fontId="0" fillId="0" borderId="2" xfId="2" applyNumberFormat="1" applyFont="1" applyBorder="1" applyAlignment="1">
      <alignment horizontal="right"/>
    </xf>
    <xf numFmtId="0" fontId="0" fillId="0" borderId="2" xfId="0" applyFill="1" applyBorder="1"/>
    <xf numFmtId="164" fontId="1" fillId="0" borderId="2" xfId="2" applyNumberFormat="1" applyFont="1" applyBorder="1" applyAlignment="1">
      <alignment horizontal="center"/>
    </xf>
    <xf numFmtId="0" fontId="1" fillId="0" borderId="0" xfId="0" applyFont="1" applyBorder="1" applyAlignment="1"/>
    <xf numFmtId="0" fontId="1" fillId="0" borderId="0" xfId="0" applyFont="1" applyAlignment="1"/>
    <xf numFmtId="0" fontId="11" fillId="0" borderId="0" xfId="4" applyFont="1" applyBorder="1" applyAlignment="1">
      <alignment vertical="center"/>
    </xf>
    <xf numFmtId="0" fontId="12" fillId="0" borderId="0" xfId="0" applyFont="1" applyAlignment="1"/>
    <xf numFmtId="0" fontId="13" fillId="0" borderId="0" xfId="0" applyFont="1" applyAlignment="1"/>
    <xf numFmtId="165" fontId="0" fillId="0" borderId="0" xfId="3" applyNumberFormat="1" applyFont="1"/>
    <xf numFmtId="165" fontId="0" fillId="0" borderId="7" xfId="3" applyNumberFormat="1" applyFont="1" applyBorder="1"/>
    <xf numFmtId="0" fontId="10" fillId="0" borderId="0" xfId="0" applyFont="1"/>
    <xf numFmtId="164" fontId="10" fillId="0" borderId="0" xfId="2" applyNumberFormat="1" applyFont="1"/>
    <xf numFmtId="0" fontId="0" fillId="0" borderId="0" xfId="0" applyFont="1"/>
    <xf numFmtId="0" fontId="0" fillId="0" borderId="2" xfId="0" applyFont="1" applyBorder="1"/>
    <xf numFmtId="0" fontId="1" fillId="0" borderId="2" xfId="0" applyFont="1" applyBorder="1" applyAlignment="1">
      <alignment horizontal="center"/>
    </xf>
    <xf numFmtId="164" fontId="0" fillId="0" borderId="10" xfId="2" applyNumberFormat="1" applyFont="1" applyBorder="1"/>
    <xf numFmtId="0" fontId="0" fillId="0" borderId="10" xfId="0" applyFont="1" applyBorder="1"/>
    <xf numFmtId="164" fontId="5" fillId="0" borderId="2" xfId="2" applyNumberFormat="1" applyFont="1" applyBorder="1" applyAlignment="1">
      <alignment horizontal="right"/>
    </xf>
    <xf numFmtId="0" fontId="18" fillId="0" borderId="0" xfId="0" applyFont="1"/>
    <xf numFmtId="0" fontId="0" fillId="0" borderId="2" xfId="0" applyFont="1" applyBorder="1" applyAlignment="1">
      <alignment horizontal="center"/>
    </xf>
    <xf numFmtId="0" fontId="0" fillId="0" borderId="2" xfId="0" applyFill="1" applyBorder="1" applyAlignment="1">
      <alignment horizontal="center"/>
    </xf>
    <xf numFmtId="0" fontId="0" fillId="0" borderId="2" xfId="0" applyBorder="1" applyAlignment="1">
      <alignment horizontal="center"/>
    </xf>
    <xf numFmtId="0" fontId="1" fillId="0" borderId="0" xfId="0" applyFont="1" applyAlignment="1"/>
    <xf numFmtId="0" fontId="2" fillId="0" borderId="0" xfId="0" applyFont="1" applyAlignment="1"/>
    <xf numFmtId="164" fontId="5" fillId="0" borderId="2" xfId="2" applyNumberFormat="1" applyFont="1" applyBorder="1" applyAlignment="1">
      <alignment horizontal="center"/>
    </xf>
    <xf numFmtId="164" fontId="0" fillId="0" borderId="2" xfId="0" applyNumberFormat="1" applyFont="1" applyBorder="1" applyAlignment="1">
      <alignment horizontal="center"/>
    </xf>
    <xf numFmtId="0" fontId="0" fillId="0" borderId="6" xfId="0" applyBorder="1"/>
    <xf numFmtId="0" fontId="1" fillId="0" borderId="0" xfId="0" applyFont="1" applyBorder="1" applyAlignment="1"/>
    <xf numFmtId="0" fontId="1" fillId="0" borderId="2" xfId="0" applyFont="1" applyBorder="1" applyAlignment="1">
      <alignment horizontal="center"/>
    </xf>
    <xf numFmtId="164" fontId="6" fillId="0" borderId="0" xfId="2" applyNumberFormat="1" applyFont="1" applyBorder="1" applyAlignment="1"/>
    <xf numFmtId="0" fontId="19" fillId="0" borderId="0" xfId="0" applyFont="1"/>
    <xf numFmtId="0" fontId="20" fillId="0" borderId="0" xfId="0" applyFont="1"/>
    <xf numFmtId="164" fontId="20" fillId="0" borderId="10" xfId="2" applyNumberFormat="1" applyFont="1" applyBorder="1"/>
    <xf numFmtId="0" fontId="0" fillId="0" borderId="4" xfId="0" applyBorder="1"/>
    <xf numFmtId="164" fontId="0" fillId="0" borderId="4" xfId="2" applyNumberFormat="1" applyFont="1" applyBorder="1" applyAlignment="1">
      <alignment horizontal="right"/>
    </xf>
    <xf numFmtId="164" fontId="17" fillId="0" borderId="0" xfId="2" applyNumberFormat="1" applyFont="1" applyBorder="1" applyAlignment="1">
      <alignment horizontal="right" vertical="center"/>
    </xf>
    <xf numFmtId="0" fontId="0" fillId="0" borderId="4" xfId="0" applyBorder="1" applyAlignment="1">
      <alignment horizontal="center"/>
    </xf>
    <xf numFmtId="0" fontId="0" fillId="0" borderId="16" xfId="0" applyBorder="1" applyAlignment="1">
      <alignment horizontal="center"/>
    </xf>
    <xf numFmtId="164" fontId="0" fillId="0" borderId="16" xfId="2" applyNumberFormat="1" applyFont="1" applyBorder="1" applyAlignment="1">
      <alignment horizontal="right"/>
    </xf>
    <xf numFmtId="164" fontId="0" fillId="0" borderId="4" xfId="0" applyNumberFormat="1" applyFont="1" applyBorder="1" applyAlignment="1">
      <alignment horizontal="center"/>
    </xf>
    <xf numFmtId="0" fontId="0" fillId="0" borderId="16" xfId="0" applyFill="1" applyBorder="1"/>
    <xf numFmtId="164" fontId="0" fillId="0" borderId="16" xfId="2" applyNumberFormat="1" applyFont="1" applyBorder="1" applyAlignment="1">
      <alignment horizontal="center"/>
    </xf>
    <xf numFmtId="164" fontId="0" fillId="0" borderId="16" xfId="0" applyNumberFormat="1" applyFont="1" applyBorder="1" applyAlignment="1">
      <alignment horizontal="center"/>
    </xf>
    <xf numFmtId="164" fontId="7" fillId="0" borderId="17" xfId="2" applyNumberFormat="1" applyFont="1" applyBorder="1" applyAlignment="1">
      <alignment horizontal="center"/>
    </xf>
    <xf numFmtId="165" fontId="0" fillId="0" borderId="18" xfId="3" applyNumberFormat="1" applyFont="1" applyBorder="1"/>
    <xf numFmtId="164" fontId="0" fillId="0" borderId="2" xfId="0" applyNumberFormat="1" applyBorder="1"/>
    <xf numFmtId="0" fontId="20" fillId="0" borderId="10" xfId="0" applyFont="1" applyBorder="1"/>
    <xf numFmtId="0" fontId="7" fillId="0" borderId="20" xfId="5" applyFont="1" applyBorder="1" applyAlignment="1">
      <alignment horizontal="center" wrapText="1"/>
    </xf>
    <xf numFmtId="0" fontId="7" fillId="0" borderId="21" xfId="6" applyFont="1" applyBorder="1" applyAlignment="1">
      <alignment horizontal="center" wrapText="1"/>
    </xf>
    <xf numFmtId="0" fontId="1" fillId="0" borderId="0" xfId="0" applyFont="1" applyAlignment="1"/>
    <xf numFmtId="0" fontId="1" fillId="0" borderId="0" xfId="0" applyFont="1" applyBorder="1" applyAlignment="1">
      <alignment horizontal="left"/>
    </xf>
    <xf numFmtId="0" fontId="8" fillId="0" borderId="0" xfId="0" applyFont="1" applyBorder="1" applyAlignment="1"/>
    <xf numFmtId="0" fontId="8" fillId="0" borderId="0" xfId="0" applyFont="1" applyAlignment="1">
      <alignment vertical="top"/>
    </xf>
    <xf numFmtId="0" fontId="0" fillId="0" borderId="0" xfId="0" applyAlignment="1">
      <alignment horizontal="center"/>
    </xf>
    <xf numFmtId="0" fontId="22" fillId="0" borderId="0" xfId="0" applyFont="1" applyAlignment="1"/>
    <xf numFmtId="164" fontId="20" fillId="0" borderId="0" xfId="2" applyNumberFormat="1" applyFont="1"/>
    <xf numFmtId="0" fontId="23" fillId="0" borderId="0" xfId="0" applyFont="1" applyAlignment="1"/>
    <xf numFmtId="0" fontId="19" fillId="0" borderId="0" xfId="0" applyFont="1" applyAlignment="1"/>
    <xf numFmtId="0" fontId="19" fillId="0" borderId="2" xfId="0" applyFont="1" applyBorder="1"/>
    <xf numFmtId="164" fontId="19" fillId="0" borderId="2" xfId="2" applyNumberFormat="1" applyFont="1" applyBorder="1" applyAlignment="1">
      <alignment horizontal="center"/>
    </xf>
    <xf numFmtId="0" fontId="19" fillId="0" borderId="2" xfId="0" applyFont="1" applyBorder="1" applyAlignment="1">
      <alignment horizontal="center"/>
    </xf>
    <xf numFmtId="0" fontId="20" fillId="0" borderId="2" xfId="0" applyFont="1" applyBorder="1"/>
    <xf numFmtId="164" fontId="20" fillId="0" borderId="2" xfId="2" applyNumberFormat="1" applyFont="1" applyBorder="1" applyAlignment="1">
      <alignment horizontal="center"/>
    </xf>
    <xf numFmtId="164" fontId="20" fillId="0" borderId="2" xfId="0" applyNumberFormat="1" applyFont="1" applyBorder="1" applyAlignment="1">
      <alignment horizontal="center"/>
    </xf>
    <xf numFmtId="164" fontId="20" fillId="0" borderId="2" xfId="2" applyNumberFormat="1" applyFont="1" applyBorder="1" applyAlignment="1"/>
    <xf numFmtId="164" fontId="20" fillId="0" borderId="2" xfId="2" applyNumberFormat="1" applyFont="1" applyBorder="1"/>
    <xf numFmtId="0" fontId="20" fillId="0" borderId="5" xfId="0" applyFont="1" applyBorder="1"/>
    <xf numFmtId="0" fontId="20" fillId="0" borderId="16" xfId="0" applyFont="1" applyBorder="1"/>
    <xf numFmtId="164" fontId="20" fillId="0" borderId="16" xfId="2" applyNumberFormat="1" applyFont="1" applyBorder="1"/>
    <xf numFmtId="0" fontId="20" fillId="0" borderId="4" xfId="0" applyFont="1" applyBorder="1"/>
    <xf numFmtId="164" fontId="20" fillId="0" borderId="4" xfId="2" applyNumberFormat="1" applyFont="1" applyBorder="1" applyAlignment="1">
      <alignment horizontal="right"/>
    </xf>
    <xf numFmtId="164" fontId="20" fillId="0" borderId="4" xfId="2" applyNumberFormat="1" applyFont="1" applyBorder="1"/>
    <xf numFmtId="164" fontId="20" fillId="0" borderId="2" xfId="2" applyNumberFormat="1" applyFont="1" applyBorder="1" applyAlignment="1">
      <alignment horizontal="right"/>
    </xf>
    <xf numFmtId="0" fontId="25" fillId="0" borderId="0" xfId="0" applyFont="1" applyAlignment="1">
      <alignment vertical="top" wrapText="1"/>
    </xf>
    <xf numFmtId="0" fontId="19" fillId="0" borderId="0" xfId="0" applyFont="1" applyBorder="1"/>
    <xf numFmtId="164" fontId="24" fillId="0" borderId="0" xfId="2" applyNumberFormat="1" applyFont="1"/>
    <xf numFmtId="0" fontId="20" fillId="0" borderId="26" xfId="0" applyFont="1" applyBorder="1"/>
    <xf numFmtId="0" fontId="19" fillId="0" borderId="6" xfId="0" applyFont="1" applyBorder="1" applyAlignment="1">
      <alignment horizontal="center"/>
    </xf>
    <xf numFmtId="0" fontId="25" fillId="0" borderId="22" xfId="0" applyFont="1" applyBorder="1" applyAlignment="1">
      <alignment horizontal="center"/>
    </xf>
    <xf numFmtId="0" fontId="25" fillId="0" borderId="2" xfId="0" applyFont="1" applyBorder="1" applyAlignment="1">
      <alignment horizontal="center"/>
    </xf>
    <xf numFmtId="164" fontId="25" fillId="0" borderId="2" xfId="2" applyNumberFormat="1" applyFont="1" applyBorder="1" applyAlignment="1">
      <alignment horizontal="center"/>
    </xf>
    <xf numFmtId="164" fontId="24" fillId="0" borderId="2" xfId="2" applyNumberFormat="1" applyFont="1" applyBorder="1"/>
    <xf numFmtId="165" fontId="24" fillId="0" borderId="22" xfId="3" applyNumberFormat="1" applyFont="1" applyBorder="1"/>
    <xf numFmtId="164" fontId="24" fillId="0" borderId="4" xfId="2" applyNumberFormat="1" applyFont="1" applyBorder="1"/>
    <xf numFmtId="165" fontId="24" fillId="0" borderId="24" xfId="3" applyNumberFormat="1" applyFont="1" applyBorder="1"/>
    <xf numFmtId="164" fontId="25" fillId="0" borderId="24" xfId="2" applyNumberFormat="1" applyFont="1" applyBorder="1"/>
    <xf numFmtId="164" fontId="25" fillId="0" borderId="4" xfId="2" applyNumberFormat="1" applyFont="1" applyBorder="1"/>
    <xf numFmtId="0" fontId="20" fillId="0" borderId="0" xfId="0" applyFont="1" applyBorder="1"/>
    <xf numFmtId="0" fontId="24" fillId="0" borderId="22" xfId="0" applyFont="1" applyBorder="1"/>
    <xf numFmtId="0" fontId="19" fillId="0" borderId="3" xfId="0" applyFont="1" applyBorder="1" applyAlignment="1">
      <alignment horizontal="center"/>
    </xf>
    <xf numFmtId="0" fontId="19" fillId="0" borderId="1" xfId="0" applyFont="1" applyBorder="1" applyAlignment="1">
      <alignment horizontal="center"/>
    </xf>
    <xf numFmtId="0" fontId="13" fillId="0" borderId="0" xfId="0" applyFont="1" applyAlignment="1">
      <alignment horizontal="center"/>
    </xf>
    <xf numFmtId="164" fontId="1" fillId="0" borderId="0" xfId="2" applyNumberFormat="1" applyFont="1" applyBorder="1" applyAlignment="1">
      <alignment horizontal="center"/>
    </xf>
    <xf numFmtId="164" fontId="1" fillId="0" borderId="0" xfId="2" applyNumberFormat="1" applyFont="1" applyAlignment="1"/>
    <xf numFmtId="0" fontId="27" fillId="0" borderId="0" xfId="0" applyFont="1"/>
    <xf numFmtId="166" fontId="28" fillId="0" borderId="2" xfId="13" applyNumberFormat="1" applyFont="1" applyBorder="1" applyAlignment="1">
      <alignment horizontal="right" vertical="center"/>
    </xf>
    <xf numFmtId="164" fontId="29" fillId="0" borderId="12" xfId="2" applyNumberFormat="1" applyFont="1" applyBorder="1" applyAlignment="1">
      <alignment horizontal="center"/>
    </xf>
    <xf numFmtId="164" fontId="29" fillId="0" borderId="17" xfId="2" applyNumberFormat="1" applyFont="1" applyBorder="1" applyAlignment="1">
      <alignment horizontal="center"/>
    </xf>
    <xf numFmtId="0" fontId="1" fillId="0" borderId="1" xfId="0" applyFont="1" applyBorder="1"/>
    <xf numFmtId="164" fontId="1" fillId="0" borderId="1" xfId="2" applyNumberFormat="1" applyFont="1" applyBorder="1"/>
    <xf numFmtId="0" fontId="19" fillId="0" borderId="1" xfId="0" applyFont="1" applyBorder="1"/>
    <xf numFmtId="0" fontId="19" fillId="0" borderId="1" xfId="0" applyFont="1" applyBorder="1" applyAlignment="1">
      <alignment horizontal="center" wrapText="1"/>
    </xf>
    <xf numFmtId="0" fontId="15" fillId="0" borderId="0" xfId="0" applyFont="1"/>
    <xf numFmtId="164" fontId="15" fillId="0" borderId="0" xfId="0" applyNumberFormat="1" applyFont="1"/>
    <xf numFmtId="9" fontId="15" fillId="0" borderId="0" xfId="3" applyFont="1"/>
    <xf numFmtId="0" fontId="15" fillId="0" borderId="10" xfId="0" applyFont="1" applyBorder="1"/>
    <xf numFmtId="164" fontId="15" fillId="0" borderId="10" xfId="0" applyNumberFormat="1" applyFont="1" applyBorder="1"/>
    <xf numFmtId="9" fontId="15" fillId="0" borderId="10" xfId="3" applyFont="1" applyBorder="1"/>
    <xf numFmtId="164" fontId="15" fillId="0" borderId="0" xfId="2" applyNumberFormat="1" applyFont="1"/>
    <xf numFmtId="9" fontId="15" fillId="0" borderId="0" xfId="0" applyNumberFormat="1" applyFont="1"/>
    <xf numFmtId="0" fontId="15" fillId="0" borderId="2" xfId="0" applyFont="1" applyBorder="1"/>
    <xf numFmtId="164" fontId="14" fillId="0" borderId="2" xfId="2" applyNumberFormat="1" applyFont="1" applyBorder="1"/>
    <xf numFmtId="9" fontId="14" fillId="0" borderId="2" xfId="3" applyFont="1" applyBorder="1"/>
    <xf numFmtId="165" fontId="14" fillId="0" borderId="2" xfId="3" applyNumberFormat="1" applyFont="1" applyBorder="1"/>
    <xf numFmtId="0" fontId="14" fillId="0" borderId="2" xfId="0" applyFont="1" applyBorder="1"/>
    <xf numFmtId="164" fontId="14" fillId="0" borderId="6" xfId="2" applyNumberFormat="1" applyFont="1" applyBorder="1"/>
    <xf numFmtId="10" fontId="14" fillId="0" borderId="2" xfId="3" applyNumberFormat="1" applyFont="1" applyBorder="1"/>
    <xf numFmtId="0" fontId="15" fillId="0" borderId="6" xfId="0" applyFont="1" applyBorder="1"/>
    <xf numFmtId="166" fontId="15" fillId="0" borderId="22" xfId="2" applyNumberFormat="1" applyFont="1" applyBorder="1"/>
    <xf numFmtId="0" fontId="14" fillId="0" borderId="2" xfId="0" applyFont="1" applyFill="1" applyBorder="1"/>
    <xf numFmtId="164" fontId="14" fillId="0" borderId="4" xfId="2" applyNumberFormat="1" applyFont="1" applyBorder="1"/>
    <xf numFmtId="164" fontId="14" fillId="0" borderId="19" xfId="2" applyNumberFormat="1" applyFont="1" applyBorder="1"/>
    <xf numFmtId="9" fontId="14" fillId="0" borderId="0" xfId="3" applyFont="1" applyBorder="1"/>
    <xf numFmtId="0" fontId="11" fillId="0" borderId="25" xfId="12" applyFont="1" applyBorder="1" applyAlignment="1"/>
    <xf numFmtId="0" fontId="11" fillId="0" borderId="25" xfId="14" applyFont="1" applyBorder="1" applyAlignment="1">
      <alignment horizontal="right" wrapText="1"/>
    </xf>
    <xf numFmtId="165" fontId="30" fillId="0" borderId="0" xfId="3" applyNumberFormat="1" applyFont="1" applyBorder="1" applyAlignment="1">
      <alignment horizontal="right" wrapText="1"/>
    </xf>
    <xf numFmtId="0" fontId="30" fillId="0" borderId="0" xfId="9" applyFont="1" applyBorder="1" applyAlignment="1">
      <alignment horizontal="left" vertical="top"/>
    </xf>
    <xf numFmtId="166" fontId="30" fillId="0" borderId="0" xfId="10" applyNumberFormat="1" applyFont="1" applyBorder="1" applyAlignment="1">
      <alignment horizontal="right" vertical="center"/>
    </xf>
    <xf numFmtId="0" fontId="19" fillId="0" borderId="27" xfId="9" applyFont="1" applyBorder="1" applyAlignment="1">
      <alignment horizontal="left" vertical="top"/>
    </xf>
    <xf numFmtId="166" fontId="19" fillId="0" borderId="27" xfId="9" applyNumberFormat="1" applyFont="1" applyBorder="1" applyAlignment="1">
      <alignment horizontal="right" vertical="center"/>
    </xf>
    <xf numFmtId="0" fontId="19" fillId="0" borderId="0" xfId="9" applyFont="1" applyBorder="1" applyAlignment="1">
      <alignment horizontal="left" vertical="top"/>
    </xf>
    <xf numFmtId="166" fontId="19" fillId="0" borderId="0" xfId="9" applyNumberFormat="1" applyFont="1" applyBorder="1" applyAlignment="1">
      <alignment horizontal="right" vertical="center"/>
    </xf>
    <xf numFmtId="168" fontId="19" fillId="0" borderId="0" xfId="9" applyNumberFormat="1" applyFont="1" applyBorder="1" applyAlignment="1">
      <alignment horizontal="right" vertical="center"/>
    </xf>
    <xf numFmtId="0" fontId="19" fillId="0" borderId="5" xfId="9" applyFont="1" applyBorder="1" applyAlignment="1">
      <alignment horizontal="left" vertical="top"/>
    </xf>
    <xf numFmtId="166" fontId="19" fillId="0" borderId="5" xfId="9" applyNumberFormat="1" applyFont="1" applyBorder="1" applyAlignment="1">
      <alignment horizontal="right" vertical="center"/>
    </xf>
    <xf numFmtId="168" fontId="19" fillId="0" borderId="5" xfId="9" applyNumberFormat="1" applyFont="1" applyBorder="1" applyAlignment="1">
      <alignment horizontal="right" vertical="center"/>
    </xf>
    <xf numFmtId="0" fontId="1" fillId="0" borderId="27" xfId="0" applyFont="1" applyBorder="1" applyAlignment="1">
      <alignment wrapText="1"/>
    </xf>
    <xf numFmtId="165" fontId="19" fillId="0" borderId="27" xfId="3" applyNumberFormat="1" applyFont="1" applyBorder="1" applyAlignment="1">
      <alignment horizontal="right" vertical="center"/>
    </xf>
    <xf numFmtId="0" fontId="1" fillId="0" borderId="0" xfId="0" applyFont="1" applyBorder="1" applyAlignment="1">
      <alignment wrapText="1"/>
    </xf>
    <xf numFmtId="165" fontId="19" fillId="0" borderId="0" xfId="3" applyNumberFormat="1" applyFont="1" applyBorder="1" applyAlignment="1">
      <alignment horizontal="right" vertical="center"/>
    </xf>
    <xf numFmtId="0" fontId="5" fillId="0" borderId="0" xfId="0" applyFont="1" applyBorder="1"/>
    <xf numFmtId="0" fontId="5" fillId="0" borderId="0" xfId="0" applyFont="1"/>
    <xf numFmtId="0" fontId="11" fillId="0" borderId="28" xfId="9" applyFont="1" applyBorder="1" applyAlignment="1">
      <alignment wrapText="1"/>
    </xf>
    <xf numFmtId="0" fontId="11" fillId="0" borderId="29" xfId="14" applyFont="1" applyBorder="1" applyAlignment="1">
      <alignment horizontal="right" wrapText="1"/>
    </xf>
    <xf numFmtId="0" fontId="30" fillId="0" borderId="30" xfId="9" applyFont="1" applyBorder="1" applyAlignment="1">
      <alignment horizontal="left" vertical="top"/>
    </xf>
    <xf numFmtId="165" fontId="20" fillId="0" borderId="0" xfId="3" applyNumberFormat="1" applyFont="1" applyBorder="1" applyAlignment="1"/>
    <xf numFmtId="0" fontId="30" fillId="0" borderId="31" xfId="9" applyFont="1" applyBorder="1" applyAlignment="1">
      <alignment horizontal="left" vertical="top"/>
    </xf>
    <xf numFmtId="166" fontId="30" fillId="0" borderId="1" xfId="10" applyNumberFormat="1" applyFont="1" applyBorder="1" applyAlignment="1">
      <alignment horizontal="right" vertical="center"/>
    </xf>
    <xf numFmtId="165" fontId="20" fillId="0" borderId="1" xfId="3" applyNumberFormat="1" applyFont="1" applyBorder="1" applyAlignment="1"/>
    <xf numFmtId="0" fontId="11" fillId="0" borderId="32" xfId="9" applyFont="1" applyFill="1" applyBorder="1" applyAlignment="1">
      <alignment horizontal="left" vertical="top"/>
    </xf>
    <xf numFmtId="166" fontId="1" fillId="0" borderId="25" xfId="0" applyNumberFormat="1" applyFont="1" applyBorder="1"/>
    <xf numFmtId="0" fontId="31" fillId="0" borderId="0" xfId="0" applyFont="1" applyAlignment="1">
      <alignment vertical="top" wrapText="1"/>
    </xf>
    <xf numFmtId="0" fontId="35" fillId="0" borderId="0" xfId="0" applyFont="1" applyAlignment="1">
      <alignment horizontal="right"/>
    </xf>
    <xf numFmtId="0" fontId="35" fillId="0" borderId="0" xfId="0" applyFont="1"/>
    <xf numFmtId="0" fontId="36" fillId="0" borderId="0" xfId="1" applyFont="1" applyAlignment="1" applyProtection="1"/>
    <xf numFmtId="0" fontId="37" fillId="0" borderId="0" xfId="1" applyFont="1" applyAlignment="1" applyProtection="1"/>
    <xf numFmtId="164" fontId="1" fillId="0" borderId="0" xfId="2" applyNumberFormat="1" applyFont="1" applyBorder="1"/>
    <xf numFmtId="0" fontId="7" fillId="0" borderId="0" xfId="6" applyFont="1" applyFill="1" applyBorder="1" applyAlignment="1">
      <alignment horizontal="left" vertical="top"/>
    </xf>
    <xf numFmtId="164" fontId="0" fillId="0" borderId="0" xfId="0" applyNumberFormat="1"/>
    <xf numFmtId="0" fontId="0" fillId="0" borderId="19" xfId="0" applyBorder="1"/>
    <xf numFmtId="164" fontId="0" fillId="0" borderId="4" xfId="0" applyNumberFormat="1" applyBorder="1"/>
    <xf numFmtId="165" fontId="0" fillId="0" borderId="33" xfId="3" applyNumberFormat="1" applyFont="1" applyBorder="1"/>
    <xf numFmtId="165" fontId="0" fillId="0" borderId="34" xfId="3" applyNumberFormat="1" applyFont="1" applyBorder="1"/>
    <xf numFmtId="0" fontId="1" fillId="0" borderId="4" xfId="0" applyFont="1" applyBorder="1" applyAlignment="1">
      <alignment horizontal="center"/>
    </xf>
    <xf numFmtId="0" fontId="1" fillId="0" borderId="4" xfId="0" applyFont="1" applyFill="1" applyBorder="1" applyAlignment="1">
      <alignment horizontal="center"/>
    </xf>
    <xf numFmtId="165" fontId="1" fillId="0" borderId="4" xfId="3" applyNumberFormat="1" applyFont="1" applyFill="1" applyBorder="1" applyAlignment="1">
      <alignment horizontal="center"/>
    </xf>
    <xf numFmtId="0" fontId="1" fillId="0" borderId="4" xfId="0" applyFont="1" applyFill="1" applyBorder="1" applyAlignment="1">
      <alignment horizontal="center" wrapText="1"/>
    </xf>
    <xf numFmtId="0" fontId="1" fillId="0" borderId="10" xfId="0" applyFont="1" applyBorder="1"/>
    <xf numFmtId="0" fontId="0" fillId="0" borderId="10" xfId="0" applyBorder="1"/>
    <xf numFmtId="165" fontId="0" fillId="0" borderId="10" xfId="3" applyNumberFormat="1" applyFont="1" applyBorder="1"/>
    <xf numFmtId="0" fontId="1" fillId="0" borderId="19" xfId="0" applyFont="1" applyFill="1" applyBorder="1"/>
    <xf numFmtId="164" fontId="1" fillId="0" borderId="4" xfId="2" applyNumberFormat="1" applyFont="1" applyBorder="1"/>
    <xf numFmtId="164" fontId="1" fillId="0" borderId="4" xfId="0" applyNumberFormat="1" applyFont="1" applyBorder="1"/>
    <xf numFmtId="0" fontId="0" fillId="0" borderId="35" xfId="0" applyBorder="1"/>
    <xf numFmtId="164" fontId="0" fillId="0" borderId="36" xfId="0" applyNumberFormat="1" applyBorder="1"/>
    <xf numFmtId="165" fontId="0" fillId="0" borderId="37" xfId="3" applyNumberFormat="1" applyFont="1" applyBorder="1"/>
    <xf numFmtId="165" fontId="0" fillId="0" borderId="38" xfId="3" applyNumberFormat="1" applyFont="1" applyBorder="1"/>
    <xf numFmtId="0" fontId="7" fillId="0" borderId="1" xfId="10" applyFont="1" applyFill="1" applyBorder="1" applyAlignment="1">
      <alignment horizontal="left" vertical="top"/>
    </xf>
    <xf numFmtId="0" fontId="10" fillId="0" borderId="0" xfId="0" applyFont="1" applyAlignment="1"/>
    <xf numFmtId="0" fontId="0" fillId="0" borderId="0" xfId="0" applyAlignment="1"/>
    <xf numFmtId="0" fontId="14" fillId="0" borderId="0" xfId="0" applyFont="1" applyAlignment="1">
      <alignment vertical="top"/>
    </xf>
    <xf numFmtId="164" fontId="20" fillId="0" borderId="0" xfId="2" applyNumberFormat="1" applyFont="1" applyBorder="1"/>
    <xf numFmtId="0" fontId="26" fillId="0" borderId="1" xfId="11" applyFont="1" applyFill="1" applyBorder="1" applyAlignment="1">
      <alignment horizontal="left" vertical="top"/>
    </xf>
    <xf numFmtId="164" fontId="19" fillId="0" borderId="1" xfId="2" applyNumberFormat="1" applyFont="1" applyBorder="1"/>
    <xf numFmtId="169" fontId="17" fillId="0" borderId="0" xfId="12" applyNumberFormat="1" applyFont="1" applyBorder="1" applyAlignment="1">
      <alignment horizontal="right" vertical="center"/>
    </xf>
    <xf numFmtId="0" fontId="7" fillId="0" borderId="1" xfId="12" applyFont="1" applyFill="1" applyBorder="1" applyAlignment="1">
      <alignment horizontal="left" vertical="top"/>
    </xf>
    <xf numFmtId="169" fontId="7" fillId="0" borderId="1" xfId="12" applyNumberFormat="1" applyFont="1" applyBorder="1" applyAlignment="1">
      <alignment horizontal="right" vertical="center"/>
    </xf>
    <xf numFmtId="164" fontId="17" fillId="0" borderId="10" xfId="2" applyNumberFormat="1" applyFont="1" applyBorder="1" applyAlignment="1">
      <alignment horizontal="right" vertical="center"/>
    </xf>
    <xf numFmtId="166" fontId="17" fillId="0" borderId="2" xfId="15" applyNumberFormat="1" applyFont="1" applyBorder="1" applyAlignment="1">
      <alignment horizontal="right" vertical="center"/>
    </xf>
    <xf numFmtId="165" fontId="30" fillId="0" borderId="1" xfId="3" applyNumberFormat="1" applyFont="1" applyBorder="1" applyAlignment="1">
      <alignment horizontal="right" wrapText="1"/>
    </xf>
    <xf numFmtId="165" fontId="30" fillId="0" borderId="27" xfId="3" applyNumberFormat="1" applyFont="1" applyBorder="1" applyAlignment="1">
      <alignment horizontal="right" wrapText="1"/>
    </xf>
    <xf numFmtId="165" fontId="20" fillId="0" borderId="25" xfId="3" applyNumberFormat="1" applyFont="1" applyBorder="1" applyAlignment="1"/>
    <xf numFmtId="0" fontId="0" fillId="0" borderId="0" xfId="0" applyFont="1"/>
    <xf numFmtId="0" fontId="10" fillId="0" borderId="0" xfId="0" applyFont="1" applyFill="1" applyBorder="1" applyAlignment="1">
      <alignment wrapText="1"/>
    </xf>
    <xf numFmtId="0" fontId="38" fillId="0" borderId="0" xfId="0" applyFont="1" applyAlignment="1">
      <alignment horizontal="center"/>
    </xf>
    <xf numFmtId="0" fontId="31" fillId="0" borderId="0" xfId="0" applyFont="1"/>
    <xf numFmtId="164" fontId="17" fillId="0" borderId="1" xfId="2" applyNumberFormat="1" applyFont="1" applyBorder="1" applyAlignment="1">
      <alignment horizontal="right" vertical="center"/>
    </xf>
    <xf numFmtId="164" fontId="0" fillId="0" borderId="1" xfId="2" applyNumberFormat="1" applyFont="1" applyBorder="1"/>
    <xf numFmtId="0" fontId="17" fillId="0" borderId="0" xfId="16" applyFont="1" applyBorder="1" applyAlignment="1">
      <alignment horizontal="left" vertical="top"/>
    </xf>
    <xf numFmtId="0" fontId="7" fillId="0" borderId="6" xfId="10" applyFont="1" applyBorder="1" applyAlignment="1">
      <alignment horizontal="left"/>
    </xf>
    <xf numFmtId="0" fontId="7" fillId="0" borderId="25" xfId="10" applyFont="1" applyBorder="1" applyAlignment="1">
      <alignment horizontal="center" wrapText="1"/>
    </xf>
    <xf numFmtId="0" fontId="7" fillId="0" borderId="22" xfId="10" applyFont="1" applyBorder="1" applyAlignment="1">
      <alignment horizontal="center" wrapText="1"/>
    </xf>
    <xf numFmtId="0" fontId="17" fillId="0" borderId="23" xfId="10" applyFont="1" applyBorder="1" applyAlignment="1">
      <alignment horizontal="left" vertical="top"/>
    </xf>
    <xf numFmtId="166" fontId="17" fillId="0" borderId="0" xfId="15" applyNumberFormat="1" applyFont="1" applyBorder="1" applyAlignment="1">
      <alignment horizontal="right" vertical="center"/>
    </xf>
    <xf numFmtId="167" fontId="17" fillId="0" borderId="0" xfId="15" applyNumberFormat="1" applyFont="1" applyBorder="1" applyAlignment="1">
      <alignment horizontal="right" vertical="center"/>
    </xf>
    <xf numFmtId="0" fontId="17" fillId="0" borderId="19" xfId="10" applyFont="1" applyBorder="1" applyAlignment="1">
      <alignment horizontal="left" vertical="top"/>
    </xf>
    <xf numFmtId="166" fontId="17" fillId="0" borderId="1" xfId="15" applyNumberFormat="1" applyFont="1" applyBorder="1" applyAlignment="1">
      <alignment horizontal="right" vertical="center"/>
    </xf>
    <xf numFmtId="0" fontId="8" fillId="0" borderId="0" xfId="0" applyFont="1" applyFill="1" applyBorder="1" applyAlignment="1">
      <alignment wrapText="1"/>
    </xf>
    <xf numFmtId="0" fontId="25" fillId="0" borderId="0" xfId="0" applyFont="1" applyAlignment="1">
      <alignment vertical="top"/>
    </xf>
    <xf numFmtId="0" fontId="14" fillId="0" borderId="0" xfId="0" applyFont="1" applyAlignment="1">
      <alignment horizontal="left" wrapText="1"/>
    </xf>
    <xf numFmtId="0" fontId="25" fillId="0" borderId="0" xfId="0" applyFont="1" applyAlignment="1">
      <alignment horizontal="left"/>
    </xf>
    <xf numFmtId="0" fontId="39" fillId="0" borderId="0" xfId="0" applyFont="1" applyAlignment="1"/>
    <xf numFmtId="0" fontId="40" fillId="0" borderId="0" xfId="0" applyFont="1" applyAlignment="1"/>
    <xf numFmtId="0" fontId="17" fillId="0" borderId="0" xfId="6" applyFont="1" applyBorder="1" applyAlignment="1">
      <alignment horizontal="left" vertical="top"/>
    </xf>
    <xf numFmtId="166" fontId="17" fillId="0" borderId="0" xfId="6" applyNumberFormat="1" applyFont="1" applyBorder="1" applyAlignment="1">
      <alignment horizontal="right" vertical="center"/>
    </xf>
    <xf numFmtId="0" fontId="17" fillId="0" borderId="1" xfId="6" applyFont="1" applyBorder="1" applyAlignment="1">
      <alignment horizontal="left" vertical="top"/>
    </xf>
    <xf numFmtId="166" fontId="17" fillId="0" borderId="1" xfId="6" applyNumberFormat="1" applyFont="1" applyBorder="1" applyAlignment="1">
      <alignment horizontal="right" vertical="center"/>
    </xf>
    <xf numFmtId="0" fontId="7" fillId="0" borderId="0" xfId="6" applyFont="1" applyFill="1" applyBorder="1" applyAlignment="1">
      <alignment horizontal="center" vertical="top"/>
    </xf>
    <xf numFmtId="164" fontId="17" fillId="0" borderId="2" xfId="2" applyNumberFormat="1" applyFont="1" applyBorder="1" applyAlignment="1">
      <alignment horizontal="right" vertical="center"/>
    </xf>
    <xf numFmtId="0" fontId="17" fillId="0" borderId="0" xfId="17" applyFont="1" applyBorder="1" applyAlignment="1">
      <alignment horizontal="left" vertical="top"/>
    </xf>
    <xf numFmtId="166" fontId="17" fillId="0" borderId="0" xfId="5" applyNumberFormat="1" applyFont="1" applyBorder="1" applyAlignment="1">
      <alignment horizontal="right" vertical="center"/>
    </xf>
    <xf numFmtId="0" fontId="17" fillId="0" borderId="0" xfId="5" applyFont="1" applyBorder="1" applyAlignment="1">
      <alignment horizontal="left" vertical="top"/>
    </xf>
    <xf numFmtId="166" fontId="17" fillId="0" borderId="2" xfId="18" applyNumberFormat="1" applyFont="1" applyBorder="1" applyAlignment="1">
      <alignment horizontal="right" vertical="center"/>
    </xf>
    <xf numFmtId="166" fontId="17" fillId="0" borderId="0" xfId="18" applyNumberFormat="1" applyFont="1" applyBorder="1" applyAlignment="1">
      <alignment horizontal="right" vertical="center"/>
    </xf>
    <xf numFmtId="0" fontId="37" fillId="0" borderId="0" xfId="1" applyFont="1" applyAlignment="1" applyProtection="1">
      <alignment horizontal="left" wrapText="1"/>
    </xf>
    <xf numFmtId="0" fontId="30" fillId="0" borderId="0" xfId="12" applyFont="1" applyBorder="1" applyAlignment="1"/>
    <xf numFmtId="0" fontId="30" fillId="0" borderId="0" xfId="14" applyFont="1" applyBorder="1" applyAlignment="1">
      <alignment horizontal="right" wrapText="1"/>
    </xf>
    <xf numFmtId="0" fontId="7" fillId="0" borderId="0" xfId="19" applyFont="1" applyBorder="1" applyAlignment="1">
      <alignment horizontal="left"/>
    </xf>
    <xf numFmtId="0" fontId="7" fillId="0" borderId="0" xfId="19" applyFont="1" applyBorder="1" applyAlignment="1">
      <alignment horizontal="center"/>
    </xf>
    <xf numFmtId="0" fontId="16" fillId="0" borderId="0" xfId="19" applyFont="1" applyBorder="1" applyAlignment="1">
      <alignment wrapText="1"/>
    </xf>
    <xf numFmtId="0" fontId="17" fillId="0" borderId="0" xfId="19" applyFont="1" applyBorder="1" applyAlignment="1">
      <alignment horizontal="left" vertical="top"/>
    </xf>
    <xf numFmtId="166" fontId="17" fillId="0" borderId="0" xfId="19" applyNumberFormat="1" applyFont="1" applyBorder="1" applyAlignment="1">
      <alignment horizontal="right" vertical="center"/>
    </xf>
    <xf numFmtId="166" fontId="6" fillId="0" borderId="0" xfId="19" applyNumberFormat="1" applyBorder="1" applyAlignment="1"/>
    <xf numFmtId="0" fontId="17" fillId="0" borderId="0" xfId="19" applyFont="1" applyBorder="1" applyAlignment="1">
      <alignment horizontal="right" vertical="center"/>
    </xf>
    <xf numFmtId="0" fontId="6" fillId="0" borderId="0" xfId="19" applyBorder="1" applyAlignment="1"/>
    <xf numFmtId="0" fontId="41" fillId="0" borderId="0" xfId="1" applyFont="1" applyAlignment="1" applyProtection="1">
      <alignment wrapText="1"/>
    </xf>
    <xf numFmtId="0" fontId="42" fillId="0" borderId="0" xfId="0" applyFont="1"/>
    <xf numFmtId="0" fontId="31" fillId="0" borderId="0" xfId="0" applyFont="1" applyFill="1" applyAlignment="1">
      <alignment horizontal="left" vertical="top" wrapText="1"/>
    </xf>
    <xf numFmtId="0" fontId="44" fillId="0" borderId="0" xfId="19" applyFont="1" applyBorder="1" applyAlignment="1">
      <alignment horizontal="left"/>
    </xf>
    <xf numFmtId="0" fontId="45" fillId="0" borderId="0" xfId="1" applyFont="1" applyAlignment="1" applyProtection="1"/>
    <xf numFmtId="0" fontId="33" fillId="0" borderId="0" xfId="0" applyFont="1"/>
    <xf numFmtId="0" fontId="46" fillId="0" borderId="0" xfId="1" applyFont="1" applyAlignment="1" applyProtection="1"/>
    <xf numFmtId="0" fontId="6" fillId="0" borderId="0" xfId="0" applyFont="1" applyAlignment="1">
      <alignment vertical="center" wrapText="1"/>
    </xf>
    <xf numFmtId="0" fontId="31" fillId="0" borderId="0" xfId="0" applyFont="1" applyFill="1" applyAlignment="1">
      <alignment horizontal="left" vertical="top" wrapText="1"/>
    </xf>
    <xf numFmtId="0" fontId="33" fillId="0" borderId="0" xfId="0" applyFont="1" applyAlignment="1">
      <alignment horizontal="right"/>
    </xf>
    <xf numFmtId="0" fontId="8" fillId="0" borderId="0" xfId="0" applyFont="1"/>
    <xf numFmtId="0" fontId="8" fillId="0" borderId="0" xfId="0" applyFont="1" applyAlignment="1"/>
    <xf numFmtId="0" fontId="33" fillId="0" borderId="0" xfId="0" applyFont="1" applyAlignment="1">
      <alignment wrapText="1"/>
    </xf>
    <xf numFmtId="0" fontId="31" fillId="0" borderId="0" xfId="0" applyFont="1" applyFill="1" applyAlignment="1">
      <alignment horizontal="left" vertical="top" wrapText="1"/>
    </xf>
    <xf numFmtId="0" fontId="31" fillId="0" borderId="0" xfId="0" applyFont="1" applyAlignment="1">
      <alignment horizontal="left" vertical="top"/>
    </xf>
    <xf numFmtId="0" fontId="15" fillId="0" borderId="0" xfId="0" applyFont="1" applyAlignment="1">
      <alignment horizontal="left" vertical="top" wrapText="1"/>
    </xf>
    <xf numFmtId="0" fontId="24" fillId="0" borderId="5" xfId="0" applyFont="1" applyBorder="1" applyAlignment="1">
      <alignment wrapText="1"/>
    </xf>
    <xf numFmtId="0" fontId="15" fillId="0" borderId="0" xfId="0" applyFont="1" applyFill="1" applyBorder="1" applyAlignment="1">
      <alignment horizontal="left" vertical="top" wrapText="1"/>
    </xf>
    <xf numFmtId="0" fontId="23"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wrapText="1"/>
    </xf>
    <xf numFmtId="0" fontId="10" fillId="0" borderId="0" xfId="0" applyFont="1" applyFill="1" applyBorder="1" applyAlignment="1">
      <alignment horizontal="left" wrapText="1"/>
    </xf>
    <xf numFmtId="0" fontId="13" fillId="0" borderId="0" xfId="0" applyFont="1" applyAlignment="1">
      <alignment horizontal="center" wrapText="1"/>
    </xf>
    <xf numFmtId="0" fontId="9"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applyFill="1" applyBorder="1" applyAlignment="1">
      <alignment horizontal="left" vertical="top" wrapText="1"/>
    </xf>
    <xf numFmtId="0" fontId="8" fillId="0" borderId="0" xfId="0" applyFont="1"/>
    <xf numFmtId="0" fontId="8" fillId="0" borderId="0" xfId="0" applyFont="1" applyAlignment="1"/>
    <xf numFmtId="0" fontId="8" fillId="0" borderId="0" xfId="0" applyFont="1" applyFill="1" applyBorder="1" applyAlignment="1">
      <alignment wrapText="1"/>
    </xf>
    <xf numFmtId="164" fontId="1" fillId="0" borderId="15" xfId="2" applyNumberFormat="1" applyFont="1" applyBorder="1" applyAlignment="1">
      <alignment horizontal="center"/>
    </xf>
    <xf numFmtId="164" fontId="1" fillId="0" borderId="17" xfId="2" applyNumberFormat="1" applyFont="1" applyBorder="1" applyAlignment="1">
      <alignment horizontal="center"/>
    </xf>
    <xf numFmtId="0" fontId="1" fillId="0" borderId="0" xfId="0" applyFont="1" applyAlignment="1">
      <alignment horizontal="center"/>
    </xf>
    <xf numFmtId="0" fontId="1" fillId="0" borderId="0" xfId="0" applyFont="1" applyBorder="1" applyAlignment="1"/>
    <xf numFmtId="0" fontId="7" fillId="0" borderId="15" xfId="8" applyFont="1" applyBorder="1" applyAlignment="1">
      <alignment horizontal="center" vertical="top"/>
    </xf>
    <xf numFmtId="0" fontId="7" fillId="0" borderId="17" xfId="8" applyFont="1" applyBorder="1" applyAlignment="1">
      <alignment horizontal="center" vertical="top"/>
    </xf>
    <xf numFmtId="164" fontId="7" fillId="0" borderId="15" xfId="2" applyNumberFormat="1" applyFont="1" applyBorder="1" applyAlignment="1">
      <alignment horizontal="center" wrapText="1"/>
    </xf>
    <xf numFmtId="164" fontId="7" fillId="0" borderId="17" xfId="2" applyNumberFormat="1" applyFont="1" applyBorder="1" applyAlignment="1">
      <alignment horizontal="center" wrapText="1"/>
    </xf>
    <xf numFmtId="0" fontId="10" fillId="0" borderId="0" xfId="0" applyFont="1" applyFill="1" applyBorder="1" applyAlignment="1">
      <alignment wrapText="1"/>
    </xf>
    <xf numFmtId="0" fontId="25" fillId="0" borderId="0" xfId="0" applyFont="1" applyAlignment="1">
      <alignment vertical="top"/>
    </xf>
    <xf numFmtId="0" fontId="13" fillId="0" borderId="0" xfId="0" applyFont="1" applyAlignment="1">
      <alignment horizontal="center"/>
    </xf>
    <xf numFmtId="0" fontId="29" fillId="0" borderId="8" xfId="5" applyFont="1" applyBorder="1" applyAlignment="1">
      <alignment horizontal="center"/>
    </xf>
    <xf numFmtId="0" fontId="29" fillId="0" borderId="9" xfId="5" applyFont="1" applyBorder="1" applyAlignment="1">
      <alignment horizontal="center"/>
    </xf>
    <xf numFmtId="164" fontId="29" fillId="0" borderId="14" xfId="2" applyNumberFormat="1" applyFont="1" applyBorder="1" applyAlignment="1">
      <alignment horizontal="center"/>
    </xf>
    <xf numFmtId="164" fontId="16" fillId="0" borderId="11" xfId="2" applyNumberFormat="1" applyFont="1" applyBorder="1" applyAlignment="1">
      <alignment horizontal="center"/>
    </xf>
    <xf numFmtId="164" fontId="29" fillId="0" borderId="15" xfId="2" applyNumberFormat="1" applyFont="1" applyFill="1" applyBorder="1" applyAlignment="1">
      <alignment horizontal="center"/>
    </xf>
    <xf numFmtId="164" fontId="29" fillId="0" borderId="13" xfId="2" applyNumberFormat="1" applyFont="1" applyFill="1" applyBorder="1" applyAlignment="1">
      <alignment horizontal="center"/>
    </xf>
    <xf numFmtId="0" fontId="29" fillId="0" borderId="0" xfId="7" applyFont="1" applyBorder="1" applyAlignment="1">
      <alignment horizontal="center"/>
    </xf>
    <xf numFmtId="0" fontId="29" fillId="0" borderId="17" xfId="7" applyFont="1" applyBorder="1" applyAlignment="1">
      <alignment horizontal="center"/>
    </xf>
    <xf numFmtId="164" fontId="29" fillId="0" borderId="0" xfId="2" applyNumberFormat="1" applyFont="1" applyBorder="1" applyAlignment="1">
      <alignment horizontal="center"/>
    </xf>
    <xf numFmtId="164" fontId="16" fillId="0" borderId="0" xfId="2" applyNumberFormat="1" applyFont="1" applyBorder="1" applyAlignment="1">
      <alignment horizontal="center"/>
    </xf>
    <xf numFmtId="164" fontId="21" fillId="0" borderId="0" xfId="2" applyNumberFormat="1" applyFont="1" applyBorder="1" applyAlignment="1">
      <alignment horizontal="center"/>
    </xf>
    <xf numFmtId="164" fontId="21" fillId="0" borderId="17" xfId="2" applyNumberFormat="1" applyFont="1" applyBorder="1" applyAlignment="1">
      <alignment horizontal="center"/>
    </xf>
    <xf numFmtId="0" fontId="19" fillId="0" borderId="3" xfId="0" applyFont="1" applyBorder="1" applyAlignment="1">
      <alignment horizontal="center" wrapText="1"/>
    </xf>
    <xf numFmtId="0" fontId="19" fillId="0" borderId="4" xfId="0" applyFont="1" applyBorder="1" applyAlignment="1">
      <alignment horizontal="center" wrapText="1"/>
    </xf>
    <xf numFmtId="0" fontId="19" fillId="0" borderId="2" xfId="0" applyFont="1" applyBorder="1" applyAlignment="1">
      <alignment horizontal="center" wrapText="1"/>
    </xf>
    <xf numFmtId="0" fontId="24" fillId="0" borderId="0" xfId="0" applyFont="1" applyAlignment="1">
      <alignment horizontal="left"/>
    </xf>
    <xf numFmtId="0" fontId="25" fillId="0" borderId="25" xfId="0" applyFont="1" applyBorder="1" applyAlignment="1">
      <alignment horizontal="center"/>
    </xf>
    <xf numFmtId="0" fontId="25" fillId="0" borderId="22" xfId="0" applyFont="1" applyBorder="1" applyAlignment="1">
      <alignment horizontal="center"/>
    </xf>
    <xf numFmtId="0" fontId="19" fillId="0" borderId="1" xfId="0" applyFont="1" applyBorder="1" applyAlignment="1">
      <alignment horizontal="center"/>
    </xf>
    <xf numFmtId="0" fontId="19" fillId="0" borderId="0" xfId="0" applyFont="1" applyBorder="1" applyAlignment="1">
      <alignment horizontal="center"/>
    </xf>
    <xf numFmtId="0" fontId="19" fillId="0" borderId="2" xfId="0" applyFont="1" applyBorder="1" applyAlignment="1">
      <alignment horizontal="center"/>
    </xf>
    <xf numFmtId="0" fontId="19" fillId="0" borderId="6" xfId="0" applyFont="1" applyBorder="1" applyAlignment="1">
      <alignment horizontal="center"/>
    </xf>
    <xf numFmtId="0" fontId="19" fillId="0" borderId="22" xfId="0" applyFont="1" applyBorder="1" applyAlignment="1">
      <alignment horizontal="center"/>
    </xf>
    <xf numFmtId="0" fontId="19" fillId="0" borderId="6" xfId="0" applyFont="1" applyBorder="1" applyAlignment="1">
      <alignment horizontal="center" wrapText="1"/>
    </xf>
    <xf numFmtId="0" fontId="19" fillId="0" borderId="3" xfId="0" applyFont="1" applyBorder="1" applyAlignment="1">
      <alignment horizontal="center"/>
    </xf>
    <xf numFmtId="0" fontId="19" fillId="0" borderId="4" xfId="0" applyFont="1" applyBorder="1" applyAlignment="1">
      <alignment horizontal="center"/>
    </xf>
    <xf numFmtId="0" fontId="25" fillId="0" borderId="0" xfId="0" applyFont="1" applyAlignment="1">
      <alignment horizontal="left"/>
    </xf>
    <xf numFmtId="0" fontId="19" fillId="0" borderId="0" xfId="0" applyFont="1" applyAlignment="1">
      <alignment horizontal="center"/>
    </xf>
    <xf numFmtId="0" fontId="19" fillId="0" borderId="0" xfId="0" applyFont="1" applyAlignment="1">
      <alignment horizontal="left"/>
    </xf>
    <xf numFmtId="0" fontId="1" fillId="0" borderId="0" xfId="0" applyFont="1" applyAlignment="1">
      <alignment horizontal="left"/>
    </xf>
    <xf numFmtId="164" fontId="1" fillId="0" borderId="0" xfId="2" applyNumberFormat="1" applyFont="1" applyAlignment="1">
      <alignment horizontal="left"/>
    </xf>
    <xf numFmtId="0" fontId="11" fillId="0" borderId="0" xfId="9" applyFont="1" applyBorder="1" applyAlignment="1">
      <alignment horizontal="center" vertical="center"/>
    </xf>
    <xf numFmtId="0" fontId="19" fillId="0" borderId="0" xfId="9" applyFont="1" applyBorder="1" applyAlignment="1">
      <alignment horizontal="center" vertical="top"/>
    </xf>
    <xf numFmtId="0" fontId="11" fillId="0" borderId="17" xfId="9" applyFont="1" applyFill="1" applyBorder="1" applyAlignment="1">
      <alignment horizontal="center" vertical="top"/>
    </xf>
    <xf numFmtId="0" fontId="11" fillId="0" borderId="0" xfId="9" applyFont="1" applyFill="1" applyBorder="1" applyAlignment="1">
      <alignment horizontal="center" vertical="top"/>
    </xf>
    <xf numFmtId="0" fontId="48" fillId="0" borderId="0" xfId="9" applyFont="1" applyFill="1" applyBorder="1" applyAlignment="1">
      <alignment horizontal="left" vertical="top"/>
    </xf>
    <xf numFmtId="0" fontId="8" fillId="0" borderId="0" xfId="0" applyFont="1" applyAlignment="1">
      <alignment horizontal="center"/>
    </xf>
    <xf numFmtId="0" fontId="8" fillId="0" borderId="5" xfId="0" applyFont="1" applyBorder="1" applyAlignment="1">
      <alignment horizontal="left"/>
    </xf>
    <xf numFmtId="0" fontId="25" fillId="0" borderId="0" xfId="0" applyFont="1" applyAlignment="1">
      <alignment horizontal="left" wrapText="1"/>
    </xf>
    <xf numFmtId="0" fontId="8" fillId="0" borderId="0" xfId="0" applyFont="1" applyAlignment="1">
      <alignment horizontal="left"/>
    </xf>
    <xf numFmtId="0" fontId="25" fillId="0" borderId="0" xfId="0" applyFont="1" applyAlignment="1">
      <alignment horizontal="left" wrapText="1"/>
    </xf>
    <xf numFmtId="164" fontId="25" fillId="0" borderId="0" xfId="2" applyNumberFormat="1" applyFont="1" applyAlignment="1">
      <alignment horizontal="left" wrapText="1"/>
    </xf>
  </cellXfs>
  <cellStyles count="20">
    <cellStyle name="Comma" xfId="2" builtinId="3"/>
    <cellStyle name="Hyperlink" xfId="1" builtinId="8"/>
    <cellStyle name="Normal" xfId="0" builtinId="0"/>
    <cellStyle name="Normal_Datos generales 1" xfId="14"/>
    <cellStyle name="Normal_Egresados" xfId="7"/>
    <cellStyle name="Normal_Sheet1" xfId="5"/>
    <cellStyle name="Normal_Sheet1_1" xfId="9"/>
    <cellStyle name="Normal_Sheet11" xfId="15"/>
    <cellStyle name="Normal_Sheet13" xfId="18"/>
    <cellStyle name="Normal_Sheet14" xfId="19"/>
    <cellStyle name="Normal_Sheet2" xfId="6"/>
    <cellStyle name="Normal_Sheet3" xfId="10"/>
    <cellStyle name="Normal_Sheet4" xfId="17"/>
    <cellStyle name="Normal_Sheet4_1" xfId="13"/>
    <cellStyle name="Normal_Sheet5" xfId="12"/>
    <cellStyle name="Normal_Sheet6" xfId="8"/>
    <cellStyle name="Normal_Sheet6_1" xfId="11"/>
    <cellStyle name="Normal_Sheet7" xfId="16"/>
    <cellStyle name="Normal_Sheet8" xfId="4"/>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9.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9.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9.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0</xdr:col>
      <xdr:colOff>8329962</xdr:colOff>
      <xdr:row>0</xdr:row>
      <xdr:rowOff>1</xdr:rowOff>
    </xdr:from>
    <xdr:to>
      <xdr:col>0</xdr:col>
      <xdr:colOff>10344150</xdr:colOff>
      <xdr:row>4</xdr:row>
      <xdr:rowOff>9525</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29962" y="1"/>
          <a:ext cx="2014188" cy="809624"/>
        </a:xfrm>
        <a:prstGeom prst="rect">
          <a:avLst/>
        </a:prstGeom>
      </xdr:spPr>
    </xdr:pic>
    <xdr:clientData/>
  </xdr:twoCellAnchor>
  <xdr:twoCellAnchor editAs="oneCell">
    <xdr:from>
      <xdr:col>0</xdr:col>
      <xdr:colOff>0</xdr:colOff>
      <xdr:row>0</xdr:row>
      <xdr:rowOff>152400</xdr:rowOff>
    </xdr:from>
    <xdr:to>
      <xdr:col>0</xdr:col>
      <xdr:colOff>3571875</xdr:colOff>
      <xdr:row>4</xdr:row>
      <xdr:rowOff>21008</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52400"/>
          <a:ext cx="3571875" cy="66870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4257675</xdr:colOff>
      <xdr:row>0</xdr:row>
      <xdr:rowOff>38100</xdr:rowOff>
    </xdr:from>
    <xdr:to>
      <xdr:col>3</xdr:col>
      <xdr:colOff>361950</xdr:colOff>
      <xdr:row>2</xdr:row>
      <xdr:rowOff>181722</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62525" y="38100"/>
          <a:ext cx="1352550" cy="543672"/>
        </a:xfrm>
        <a:prstGeom prst="rect">
          <a:avLst/>
        </a:prstGeom>
      </xdr:spPr>
    </xdr:pic>
    <xdr:clientData/>
  </xdr:twoCellAnchor>
  <xdr:twoCellAnchor editAs="oneCell">
    <xdr:from>
      <xdr:col>0</xdr:col>
      <xdr:colOff>0</xdr:colOff>
      <xdr:row>0</xdr:row>
      <xdr:rowOff>1</xdr:rowOff>
    </xdr:from>
    <xdr:to>
      <xdr:col>1</xdr:col>
      <xdr:colOff>1587886</xdr:colOff>
      <xdr:row>2</xdr:row>
      <xdr:rowOff>38101</xdr:rowOff>
    </xdr:to>
    <xdr:pic>
      <xdr:nvPicPr>
        <xdr:cNvPr id="5" name="Picture 4">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
          <a:ext cx="2340361" cy="4381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314325</xdr:colOff>
      <xdr:row>0</xdr:row>
      <xdr:rowOff>0</xdr:rowOff>
    </xdr:from>
    <xdr:to>
      <xdr:col>9</xdr:col>
      <xdr:colOff>352425</xdr:colOff>
      <xdr:row>2</xdr:row>
      <xdr:rowOff>143622</xdr:rowOff>
    </xdr:to>
    <xdr:pic>
      <xdr:nvPicPr>
        <xdr:cNvPr id="6" name="Picture 5">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43525" y="0"/>
          <a:ext cx="1352550" cy="543672"/>
        </a:xfrm>
        <a:prstGeom prst="rect">
          <a:avLst/>
        </a:prstGeom>
      </xdr:spPr>
    </xdr:pic>
    <xdr:clientData/>
  </xdr:twoCellAnchor>
  <xdr:twoCellAnchor editAs="oneCell">
    <xdr:from>
      <xdr:col>0</xdr:col>
      <xdr:colOff>1</xdr:colOff>
      <xdr:row>0</xdr:row>
      <xdr:rowOff>1</xdr:rowOff>
    </xdr:from>
    <xdr:to>
      <xdr:col>1</xdr:col>
      <xdr:colOff>295275</xdr:colOff>
      <xdr:row>2</xdr:row>
      <xdr:rowOff>60022</xdr:rowOff>
    </xdr:to>
    <xdr:pic>
      <xdr:nvPicPr>
        <xdr:cNvPr id="8" name="Picture 7">
          <a:extLst>
            <a:ext uri="{FF2B5EF4-FFF2-40B4-BE49-F238E27FC236}">
              <a16:creationId xmlns:a16="http://schemas.microsoft.com/office/drawing/2014/main" id="{00000000-0008-0000-0A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1"/>
          <a:ext cx="2457449" cy="460071"/>
        </a:xfrm>
        <a:prstGeom prst="rect">
          <a:avLst/>
        </a:prstGeom>
      </xdr:spPr>
    </xdr:pic>
    <xdr:clientData/>
  </xdr:twoCellAnchor>
  <xdr:twoCellAnchor>
    <xdr:from>
      <xdr:col>5</xdr:col>
      <xdr:colOff>19050</xdr:colOff>
      <xdr:row>23</xdr:row>
      <xdr:rowOff>171450</xdr:rowOff>
    </xdr:from>
    <xdr:to>
      <xdr:col>6</xdr:col>
      <xdr:colOff>38100</xdr:colOff>
      <xdr:row>23</xdr:row>
      <xdr:rowOff>171450</xdr:rowOff>
    </xdr:to>
    <xdr:cxnSp macro="">
      <xdr:nvCxnSpPr>
        <xdr:cNvPr id="3" name="Straight Arrow Connector 2">
          <a:extLst>
            <a:ext uri="{FF2B5EF4-FFF2-40B4-BE49-F238E27FC236}">
              <a16:creationId xmlns:a16="http://schemas.microsoft.com/office/drawing/2014/main" id="{00000000-0008-0000-0A00-000003000000}"/>
            </a:ext>
          </a:extLst>
        </xdr:cNvPr>
        <xdr:cNvCxnSpPr/>
      </xdr:nvCxnSpPr>
      <xdr:spPr>
        <a:xfrm>
          <a:off x="4810125" y="4848225"/>
          <a:ext cx="45720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0</xdr:colOff>
      <xdr:row>36</xdr:row>
      <xdr:rowOff>171450</xdr:rowOff>
    </xdr:from>
    <xdr:to>
      <xdr:col>6</xdr:col>
      <xdr:colOff>19050</xdr:colOff>
      <xdr:row>36</xdr:row>
      <xdr:rowOff>171450</xdr:rowOff>
    </xdr:to>
    <xdr:cxnSp macro="">
      <xdr:nvCxnSpPr>
        <xdr:cNvPr id="14" name="Straight Arrow Connector 13">
          <a:extLst>
            <a:ext uri="{FF2B5EF4-FFF2-40B4-BE49-F238E27FC236}">
              <a16:creationId xmlns:a16="http://schemas.microsoft.com/office/drawing/2014/main" id="{00000000-0008-0000-0A00-00000E000000}"/>
            </a:ext>
          </a:extLst>
        </xdr:cNvPr>
        <xdr:cNvCxnSpPr/>
      </xdr:nvCxnSpPr>
      <xdr:spPr>
        <a:xfrm>
          <a:off x="4791075" y="7324725"/>
          <a:ext cx="45720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314325</xdr:colOff>
      <xdr:row>0</xdr:row>
      <xdr:rowOff>0</xdr:rowOff>
    </xdr:from>
    <xdr:to>
      <xdr:col>8</xdr:col>
      <xdr:colOff>447675</xdr:colOff>
      <xdr:row>2</xdr:row>
      <xdr:rowOff>143622</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43550" y="0"/>
          <a:ext cx="1352550" cy="543672"/>
        </a:xfrm>
        <a:prstGeom prst="rect">
          <a:avLst/>
        </a:prstGeom>
      </xdr:spPr>
    </xdr:pic>
    <xdr:clientData/>
  </xdr:twoCellAnchor>
  <xdr:twoCellAnchor editAs="oneCell">
    <xdr:from>
      <xdr:col>0</xdr:col>
      <xdr:colOff>1</xdr:colOff>
      <xdr:row>0</xdr:row>
      <xdr:rowOff>0</xdr:rowOff>
    </xdr:from>
    <xdr:to>
      <xdr:col>1</xdr:col>
      <xdr:colOff>460685</xdr:colOff>
      <xdr:row>2</xdr:row>
      <xdr:rowOff>28575</xdr:rowOff>
    </xdr:to>
    <xdr:pic>
      <xdr:nvPicPr>
        <xdr:cNvPr id="4" name="Pictur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0"/>
          <a:ext cx="2289484" cy="4286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123825</xdr:colOff>
      <xdr:row>0</xdr:row>
      <xdr:rowOff>0</xdr:rowOff>
    </xdr:from>
    <xdr:to>
      <xdr:col>6</xdr:col>
      <xdr:colOff>638175</xdr:colOff>
      <xdr:row>2</xdr:row>
      <xdr:rowOff>143622</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00" y="0"/>
          <a:ext cx="1352550" cy="543672"/>
        </a:xfrm>
        <a:prstGeom prst="rect">
          <a:avLst/>
        </a:prstGeom>
      </xdr:spPr>
    </xdr:pic>
    <xdr:clientData/>
  </xdr:twoCellAnchor>
  <xdr:twoCellAnchor editAs="oneCell">
    <xdr:from>
      <xdr:col>0</xdr:col>
      <xdr:colOff>0</xdr:colOff>
      <xdr:row>0</xdr:row>
      <xdr:rowOff>19051</xdr:rowOff>
    </xdr:from>
    <xdr:to>
      <xdr:col>1</xdr:col>
      <xdr:colOff>101986</xdr:colOff>
      <xdr:row>2</xdr:row>
      <xdr:rowOff>57151</xdr:rowOff>
    </xdr:to>
    <xdr:pic>
      <xdr:nvPicPr>
        <xdr:cNvPr id="4" name="Picture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9051"/>
          <a:ext cx="2340361" cy="4381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495300</xdr:colOff>
      <xdr:row>0</xdr:row>
      <xdr:rowOff>0</xdr:rowOff>
    </xdr:from>
    <xdr:to>
      <xdr:col>2</xdr:col>
      <xdr:colOff>1847850</xdr:colOff>
      <xdr:row>2</xdr:row>
      <xdr:rowOff>143622</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72050" y="0"/>
          <a:ext cx="1352550" cy="543672"/>
        </a:xfrm>
        <a:prstGeom prst="rect">
          <a:avLst/>
        </a:prstGeom>
      </xdr:spPr>
    </xdr:pic>
    <xdr:clientData/>
  </xdr:twoCellAnchor>
  <xdr:twoCellAnchor editAs="oneCell">
    <xdr:from>
      <xdr:col>0</xdr:col>
      <xdr:colOff>0</xdr:colOff>
      <xdr:row>0</xdr:row>
      <xdr:rowOff>1</xdr:rowOff>
    </xdr:from>
    <xdr:to>
      <xdr:col>0</xdr:col>
      <xdr:colOff>2371725</xdr:colOff>
      <xdr:row>2</xdr:row>
      <xdr:rowOff>43973</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
          <a:ext cx="2371725" cy="44402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45720</xdr:colOff>
      <xdr:row>219</xdr:row>
      <xdr:rowOff>15240</xdr:rowOff>
    </xdr:from>
    <xdr:to>
      <xdr:col>1</xdr:col>
      <xdr:colOff>3200400</xdr:colOff>
      <xdr:row>222</xdr:row>
      <xdr:rowOff>160020</xdr:rowOff>
    </xdr:to>
    <xdr:sp macro="" textlink="">
      <xdr:nvSpPr>
        <xdr:cNvPr id="2" name="TextBox 1">
          <a:extLst>
            <a:ext uri="{FF2B5EF4-FFF2-40B4-BE49-F238E27FC236}">
              <a16:creationId xmlns:a16="http://schemas.microsoft.com/office/drawing/2014/main" id="{4546CC60-3F3C-38FA-6F29-2347632AA5F8}"/>
            </a:ext>
          </a:extLst>
        </xdr:cNvPr>
        <xdr:cNvSpPr txBox="1"/>
      </xdr:nvSpPr>
      <xdr:spPr>
        <a:xfrm>
          <a:off x="45720" y="40225980"/>
          <a:ext cx="3733800" cy="6934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R" sz="1100">
              <a:solidFill>
                <a:srgbClr val="FF0000"/>
              </a:solidFill>
            </a:rPr>
            <a:t>*Para verificar si una institución tiene licencia vigente para operar, comuníquese con la Junta de Instituciones Postsecundarias (JIP) en el Departamento de Estado.</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18</xdr:col>
      <xdr:colOff>35944</xdr:colOff>
      <xdr:row>62</xdr:row>
      <xdr:rowOff>185529</xdr:rowOff>
    </xdr:to>
    <xdr:pic>
      <xdr:nvPicPr>
        <xdr:cNvPr id="13" name="Picture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99340" y="0"/>
          <a:ext cx="5535283" cy="118851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3</xdr:col>
      <xdr:colOff>1209675</xdr:colOff>
      <xdr:row>2</xdr:row>
      <xdr:rowOff>88060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90950" y="0"/>
          <a:ext cx="1190625" cy="478585"/>
        </a:xfrm>
        <a:prstGeom prst="rect">
          <a:avLst/>
        </a:prstGeom>
      </xdr:spPr>
    </xdr:pic>
    <xdr:clientData/>
  </xdr:twoCellAnchor>
  <xdr:twoCellAnchor editAs="oneCell">
    <xdr:from>
      <xdr:col>0</xdr:col>
      <xdr:colOff>0</xdr:colOff>
      <xdr:row>0</xdr:row>
      <xdr:rowOff>57151</xdr:rowOff>
    </xdr:from>
    <xdr:to>
      <xdr:col>1</xdr:col>
      <xdr:colOff>381000</xdr:colOff>
      <xdr:row>2</xdr:row>
      <xdr:rowOff>17921</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57151"/>
          <a:ext cx="1876425" cy="3512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20675</xdr:colOff>
      <xdr:row>0</xdr:row>
      <xdr:rowOff>0</xdr:rowOff>
    </xdr:from>
    <xdr:to>
      <xdr:col>3</xdr:col>
      <xdr:colOff>1323974</xdr:colOff>
      <xdr:row>2</xdr:row>
      <xdr:rowOff>123825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49750" y="0"/>
          <a:ext cx="1303299" cy="523875"/>
        </a:xfrm>
        <a:prstGeom prst="rect">
          <a:avLst/>
        </a:prstGeom>
      </xdr:spPr>
    </xdr:pic>
    <xdr:clientData/>
  </xdr:twoCellAnchor>
  <xdr:twoCellAnchor editAs="oneCell">
    <xdr:from>
      <xdr:col>0</xdr:col>
      <xdr:colOff>0</xdr:colOff>
      <xdr:row>0</xdr:row>
      <xdr:rowOff>66676</xdr:rowOff>
    </xdr:from>
    <xdr:to>
      <xdr:col>1</xdr:col>
      <xdr:colOff>390525</xdr:colOff>
      <xdr:row>2</xdr:row>
      <xdr:rowOff>17920</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6"/>
          <a:ext cx="1876425" cy="35129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28575</xdr:colOff>
      <xdr:row>0</xdr:row>
      <xdr:rowOff>1</xdr:rowOff>
    </xdr:from>
    <xdr:to>
      <xdr:col>4</xdr:col>
      <xdr:colOff>9525</xdr:colOff>
      <xdr:row>2</xdr:row>
      <xdr:rowOff>105337</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57625" y="1"/>
          <a:ext cx="1257300" cy="505386"/>
        </a:xfrm>
        <a:prstGeom prst="rect">
          <a:avLst/>
        </a:prstGeom>
      </xdr:spPr>
    </xdr:pic>
    <xdr:clientData/>
  </xdr:twoCellAnchor>
  <xdr:twoCellAnchor editAs="oneCell">
    <xdr:from>
      <xdr:col>0</xdr:col>
      <xdr:colOff>0</xdr:colOff>
      <xdr:row>0</xdr:row>
      <xdr:rowOff>114300</xdr:rowOff>
    </xdr:from>
    <xdr:to>
      <xdr:col>1</xdr:col>
      <xdr:colOff>402605</xdr:colOff>
      <xdr:row>2</xdr:row>
      <xdr:rowOff>28575</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14300"/>
          <a:ext cx="1678955" cy="3143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647700</xdr:colOff>
      <xdr:row>0</xdr:row>
      <xdr:rowOff>38100</xdr:rowOff>
    </xdr:from>
    <xdr:to>
      <xdr:col>9</xdr:col>
      <xdr:colOff>704850</xdr:colOff>
      <xdr:row>2</xdr:row>
      <xdr:rowOff>181722</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86600" y="38100"/>
          <a:ext cx="1352550" cy="543672"/>
        </a:xfrm>
        <a:prstGeom prst="rect">
          <a:avLst/>
        </a:prstGeom>
      </xdr:spPr>
    </xdr:pic>
    <xdr:clientData/>
  </xdr:twoCellAnchor>
  <xdr:twoCellAnchor editAs="oneCell">
    <xdr:from>
      <xdr:col>0</xdr:col>
      <xdr:colOff>0</xdr:colOff>
      <xdr:row>0</xdr:row>
      <xdr:rowOff>152400</xdr:rowOff>
    </xdr:from>
    <xdr:to>
      <xdr:col>2</xdr:col>
      <xdr:colOff>390988</xdr:colOff>
      <xdr:row>3</xdr:row>
      <xdr:rowOff>0</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52400"/>
          <a:ext cx="2391238" cy="4476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657225</xdr:colOff>
      <xdr:row>0</xdr:row>
      <xdr:rowOff>38100</xdr:rowOff>
    </xdr:from>
    <xdr:to>
      <xdr:col>5</xdr:col>
      <xdr:colOff>981075</xdr:colOff>
      <xdr:row>2</xdr:row>
      <xdr:rowOff>181722</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57775" y="38100"/>
          <a:ext cx="1352550" cy="543672"/>
        </a:xfrm>
        <a:prstGeom prst="rect">
          <a:avLst/>
        </a:prstGeom>
      </xdr:spPr>
    </xdr:pic>
    <xdr:clientData/>
  </xdr:twoCellAnchor>
  <xdr:twoCellAnchor editAs="oneCell">
    <xdr:from>
      <xdr:col>0</xdr:col>
      <xdr:colOff>0</xdr:colOff>
      <xdr:row>0</xdr:row>
      <xdr:rowOff>38100</xdr:rowOff>
    </xdr:from>
    <xdr:to>
      <xdr:col>1</xdr:col>
      <xdr:colOff>800100</xdr:colOff>
      <xdr:row>2</xdr:row>
      <xdr:rowOff>33925</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100"/>
          <a:ext cx="2114550" cy="3958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85725</xdr:colOff>
      <xdr:row>0</xdr:row>
      <xdr:rowOff>38100</xdr:rowOff>
    </xdr:from>
    <xdr:to>
      <xdr:col>7</xdr:col>
      <xdr:colOff>66675</xdr:colOff>
      <xdr:row>2</xdr:row>
      <xdr:rowOff>181722</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62650" y="38100"/>
          <a:ext cx="1352550" cy="543672"/>
        </a:xfrm>
        <a:prstGeom prst="rect">
          <a:avLst/>
        </a:prstGeom>
      </xdr:spPr>
    </xdr:pic>
    <xdr:clientData/>
  </xdr:twoCellAnchor>
  <xdr:twoCellAnchor editAs="oneCell">
    <xdr:from>
      <xdr:col>0</xdr:col>
      <xdr:colOff>0</xdr:colOff>
      <xdr:row>0</xdr:row>
      <xdr:rowOff>0</xdr:rowOff>
    </xdr:from>
    <xdr:to>
      <xdr:col>0</xdr:col>
      <xdr:colOff>2847975</xdr:colOff>
      <xdr:row>2</xdr:row>
      <xdr:rowOff>133133</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847975" cy="53318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85725</xdr:colOff>
      <xdr:row>0</xdr:row>
      <xdr:rowOff>38100</xdr:rowOff>
    </xdr:from>
    <xdr:to>
      <xdr:col>7</xdr:col>
      <xdr:colOff>161925</xdr:colOff>
      <xdr:row>3</xdr:row>
      <xdr:rowOff>747</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05600" y="38100"/>
          <a:ext cx="1352550" cy="543672"/>
        </a:xfrm>
        <a:prstGeom prst="rect">
          <a:avLst/>
        </a:prstGeom>
      </xdr:spPr>
    </xdr:pic>
    <xdr:clientData/>
  </xdr:twoCellAnchor>
  <xdr:twoCellAnchor editAs="oneCell">
    <xdr:from>
      <xdr:col>0</xdr:col>
      <xdr:colOff>0</xdr:colOff>
      <xdr:row>0</xdr:row>
      <xdr:rowOff>1</xdr:rowOff>
    </xdr:from>
    <xdr:to>
      <xdr:col>0</xdr:col>
      <xdr:colOff>2645625</xdr:colOff>
      <xdr:row>2</xdr:row>
      <xdr:rowOff>114301</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
          <a:ext cx="2645625" cy="495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tabSelected="1" zoomScaleNormal="100" workbookViewId="0">
      <selection activeCell="A24" sqref="A24"/>
    </sheetView>
  </sheetViews>
  <sheetFormatPr defaultRowHeight="15" x14ac:dyDescent="0.25"/>
  <cols>
    <col min="1" max="1" width="164.7109375" bestFit="1" customWidth="1"/>
    <col min="2" max="2" width="11.5703125" bestFit="1" customWidth="1"/>
    <col min="4" max="4" width="16.85546875" customWidth="1"/>
  </cols>
  <sheetData>
    <row r="1" spans="1:4" ht="15.75" x14ac:dyDescent="0.25">
      <c r="A1" s="204" t="s">
        <v>226</v>
      </c>
    </row>
    <row r="2" spans="1:4" ht="15.75" x14ac:dyDescent="0.25">
      <c r="A2" s="204" t="s">
        <v>210</v>
      </c>
    </row>
    <row r="3" spans="1:4" ht="15.75" x14ac:dyDescent="0.25">
      <c r="A3" s="204" t="s">
        <v>231</v>
      </c>
    </row>
    <row r="4" spans="1:4" ht="15.75" x14ac:dyDescent="0.25">
      <c r="A4" s="205"/>
    </row>
    <row r="5" spans="1:4" ht="15.75" x14ac:dyDescent="0.25">
      <c r="A5" s="205"/>
    </row>
    <row r="6" spans="1:4" ht="15.75" x14ac:dyDescent="0.25">
      <c r="A6" s="205"/>
    </row>
    <row r="7" spans="1:4" ht="15.75" x14ac:dyDescent="0.25">
      <c r="A7" s="204" t="s">
        <v>204</v>
      </c>
      <c r="B7" s="221"/>
      <c r="C7" s="14"/>
      <c r="D7" s="14"/>
    </row>
    <row r="8" spans="1:4" ht="15.75" x14ac:dyDescent="0.25">
      <c r="A8" s="204" t="s">
        <v>1622</v>
      </c>
      <c r="B8" s="222"/>
      <c r="C8" s="33"/>
      <c r="D8" s="33"/>
    </row>
    <row r="9" spans="1:4" x14ac:dyDescent="0.25">
      <c r="A9" s="28"/>
      <c r="B9" s="28"/>
    </row>
    <row r="10" spans="1:4" ht="17.25" x14ac:dyDescent="0.3">
      <c r="A10" s="246" t="s">
        <v>1</v>
      </c>
      <c r="B10" s="162"/>
      <c r="C10" s="1"/>
    </row>
    <row r="11" spans="1:4" s="41" customFormat="1" ht="17.25" x14ac:dyDescent="0.3">
      <c r="A11" s="165" t="s">
        <v>1999</v>
      </c>
      <c r="B11" s="254"/>
      <c r="C11" s="250"/>
    </row>
    <row r="12" spans="1:4" s="28" customFormat="1" ht="17.25" x14ac:dyDescent="0.3">
      <c r="A12" s="165" t="s">
        <v>1625</v>
      </c>
      <c r="B12" s="164"/>
      <c r="C12" s="163"/>
    </row>
    <row r="13" spans="1:4" s="41" customFormat="1" ht="17.25" x14ac:dyDescent="0.3">
      <c r="A13" s="165" t="s">
        <v>151</v>
      </c>
      <c r="B13" s="249"/>
      <c r="C13" s="250"/>
    </row>
    <row r="14" spans="1:4" s="41" customFormat="1" ht="17.25" x14ac:dyDescent="0.3">
      <c r="A14" s="165" t="s">
        <v>1627</v>
      </c>
      <c r="B14" s="251"/>
      <c r="C14" s="250"/>
    </row>
    <row r="15" spans="1:4" s="41" customFormat="1" ht="17.25" x14ac:dyDescent="0.3">
      <c r="A15" s="165" t="s">
        <v>1630</v>
      </c>
      <c r="B15" s="251"/>
      <c r="C15" s="250"/>
    </row>
    <row r="16" spans="1:4" s="41" customFormat="1" ht="17.25" x14ac:dyDescent="0.3">
      <c r="A16" s="165" t="s">
        <v>1632</v>
      </c>
      <c r="B16" s="249"/>
      <c r="C16" s="250"/>
    </row>
    <row r="17" spans="1:4" s="41" customFormat="1" ht="17.25" x14ac:dyDescent="0.3">
      <c r="A17" s="165" t="s">
        <v>1635</v>
      </c>
      <c r="B17" s="249"/>
      <c r="C17" s="250"/>
    </row>
    <row r="18" spans="1:4" s="41" customFormat="1" ht="17.25" x14ac:dyDescent="0.3">
      <c r="A18" s="165" t="s">
        <v>1637</v>
      </c>
      <c r="B18" s="250"/>
      <c r="C18" s="250"/>
    </row>
    <row r="19" spans="1:4" s="41" customFormat="1" ht="17.25" x14ac:dyDescent="0.3">
      <c r="A19" s="165" t="s">
        <v>1638</v>
      </c>
      <c r="B19" s="250"/>
      <c r="C19" s="250"/>
    </row>
    <row r="20" spans="1:4" s="41" customFormat="1" ht="18.75" customHeight="1" x14ac:dyDescent="0.3">
      <c r="A20" s="234" t="s">
        <v>1639</v>
      </c>
      <c r="B20" s="250"/>
      <c r="C20" s="250"/>
    </row>
    <row r="21" spans="1:4" s="41" customFormat="1" ht="18.75" customHeight="1" x14ac:dyDescent="0.3">
      <c r="A21" s="234" t="s">
        <v>1640</v>
      </c>
      <c r="B21" s="250"/>
      <c r="C21" s="250"/>
    </row>
    <row r="22" spans="1:4" s="41" customFormat="1" ht="18.75" customHeight="1" x14ac:dyDescent="0.25">
      <c r="A22" s="165" t="s">
        <v>1641</v>
      </c>
      <c r="B22" s="252"/>
      <c r="C22" s="252"/>
      <c r="D22" s="252"/>
    </row>
    <row r="23" spans="1:4" s="41" customFormat="1" ht="17.25" x14ac:dyDescent="0.3">
      <c r="A23" s="165" t="s">
        <v>1643</v>
      </c>
      <c r="B23" s="250"/>
      <c r="C23" s="250"/>
    </row>
    <row r="24" spans="1:4" s="28" customFormat="1" ht="35.25" customHeight="1" x14ac:dyDescent="0.3">
      <c r="A24" s="245" t="s">
        <v>2010</v>
      </c>
      <c r="B24" s="163"/>
      <c r="C24" s="163"/>
    </row>
    <row r="25" spans="1:4" ht="17.25" x14ac:dyDescent="0.3">
      <c r="A25" s="164"/>
      <c r="B25" s="163"/>
      <c r="C25" s="1"/>
    </row>
    <row r="26" spans="1:4" ht="17.25" x14ac:dyDescent="0.3">
      <c r="A26" s="161" t="s">
        <v>232</v>
      </c>
      <c r="B26" s="161"/>
      <c r="C26" s="1"/>
    </row>
    <row r="27" spans="1:4" ht="17.25" x14ac:dyDescent="0.3">
      <c r="A27" s="259" t="s">
        <v>238</v>
      </c>
      <c r="B27" s="259"/>
      <c r="C27" s="1"/>
    </row>
    <row r="28" spans="1:4" ht="17.25" x14ac:dyDescent="0.3">
      <c r="A28" s="259" t="s">
        <v>239</v>
      </c>
      <c r="B28" s="259"/>
      <c r="C28" s="1"/>
    </row>
    <row r="29" spans="1:4" ht="17.25" x14ac:dyDescent="0.3">
      <c r="A29" s="259" t="s">
        <v>241</v>
      </c>
      <c r="B29" s="259"/>
      <c r="C29" s="1"/>
    </row>
    <row r="30" spans="1:4" ht="17.25" x14ac:dyDescent="0.3">
      <c r="A30" s="259" t="s">
        <v>240</v>
      </c>
      <c r="B30" s="259"/>
      <c r="C30" s="1"/>
    </row>
    <row r="31" spans="1:4" ht="17.25" x14ac:dyDescent="0.3">
      <c r="A31" s="259" t="s">
        <v>1634</v>
      </c>
      <c r="B31" s="259"/>
      <c r="C31" s="1"/>
    </row>
    <row r="32" spans="1:4" ht="17.25" x14ac:dyDescent="0.3">
      <c r="A32" s="259" t="s">
        <v>1633</v>
      </c>
      <c r="B32" s="259"/>
      <c r="C32" s="1"/>
    </row>
    <row r="33" spans="1:3" ht="73.900000000000006" customHeight="1" x14ac:dyDescent="0.3">
      <c r="A33" s="258" t="s">
        <v>2000</v>
      </c>
      <c r="B33" s="258"/>
      <c r="C33" s="1"/>
    </row>
    <row r="34" spans="1:3" ht="57" customHeight="1" x14ac:dyDescent="0.3">
      <c r="A34" s="258" t="s">
        <v>233</v>
      </c>
      <c r="B34" s="258"/>
      <c r="C34" s="1"/>
    </row>
    <row r="35" spans="1:3" ht="60.75" x14ac:dyDescent="0.3">
      <c r="A35" s="247" t="s">
        <v>2011</v>
      </c>
      <c r="B35" s="247"/>
      <c r="C35" s="1"/>
    </row>
    <row r="36" spans="1:3" ht="17.25" x14ac:dyDescent="0.3">
      <c r="A36" s="253"/>
      <c r="B36" s="253"/>
      <c r="C36" s="1"/>
    </row>
    <row r="37" spans="1:3" ht="17.25" x14ac:dyDescent="0.3">
      <c r="A37" s="257" t="s">
        <v>2003</v>
      </c>
      <c r="B37" s="257"/>
    </row>
  </sheetData>
  <mergeCells count="9">
    <mergeCell ref="A37:B37"/>
    <mergeCell ref="A33:B33"/>
    <mergeCell ref="A34:B34"/>
    <mergeCell ref="A27:B27"/>
    <mergeCell ref="A28:B28"/>
    <mergeCell ref="A29:B29"/>
    <mergeCell ref="A30:B30"/>
    <mergeCell ref="A31:B31"/>
    <mergeCell ref="A32:B32"/>
  </mergeCells>
  <hyperlinks>
    <hyperlink ref="A12" location="'Tabla 1'!A1" display="Tabla 1. Resumen de matrícula en las instituciones de educación superior por año académico"/>
    <hyperlink ref="A13" location="'Tabla 2'!A1" display="Tabla 2. Resumen de egresados de las instituciones de educación superior (Finalizaron en junio 2010)"/>
    <hyperlink ref="A14" location="'Tabla 3'!A1" display="Tabla 3. Resumen de docencia de las instituciones de educación superior (2010-11"/>
    <hyperlink ref="A15" location="'Tabla 4'!A1" display="Tabla 4. Matrícula por nivel, género y tarea en las instituciones de educación superior (primera sesión académica del 2010-11)"/>
    <hyperlink ref="A16" location="'Tabla 5'!A1" display="Tabla 5. Egresados por nivel que finalizaron en junio 2010 de las instituciones de educación superior"/>
    <hyperlink ref="A18" location="'Tabla 7'!A1" display="Tabla 7. Egresados por Área Académica (Cipcode 2 digístos), tipo de certificado y género del sector PTV.  Finalizaron en junio 2014."/>
    <hyperlink ref="A19" location="'Tabla 8'!A1" display="Tabla 8. Cantidad de los ofrecimientos académicos de las instituciones postsecundarias técnico-vocacionales (PTV). Año académico 2014-15."/>
    <hyperlink ref="A20" location="'Tabla 9'!A1" display="Tabla 9. Personal docente por tarea, preparación académica, tipo de certificación y género de las instituciones postsecundarias técnico-vocacionales (PTV). Año académico 2014-15."/>
    <hyperlink ref="A17" location="'Tabla 6'!A1" display="Tabla 6 Matrícula por Área Académica (Cipcode 2 dígitos), tarea y género de las instituciones postsecundarias técnico-vocacionales (PTV). Año académico 2014-15"/>
    <hyperlink ref="A11" location="INFOGRAFIA!A1" display="Infografía sobre Educación Postsecundaria Técnico-Vocacional de Puerto Rico. Año académico 2015-16"/>
    <hyperlink ref="A23" location="'Tabla 12'!A1" display="Tabla 12.  Informe Anual sobre Hostigamiento/Bullying en instituciones Postsecundarias Técnico Vocacionales (PTV). Año escolar 2018-19."/>
    <hyperlink ref="A21" location="'Tablas 10'!A1" display="Tabla 10. Personal administrativo y de apoyo por tarea y género de las instituciones postsecundarias técnico-vocacionales (PTV).  Año académico 2018-19."/>
    <hyperlink ref="A22" location="'Tabla 11'!A1" display="Tabla 11. Costo total del programa y tiempo para completar (Costos, horas y  créditos por programa) de las instituciones postsecundarias técnico-vocacionales (PTV). Año académico 2018-19."/>
    <hyperlink ref="A24" location="'Tabla 13'!A1" display="Tabla 13. Directorio de instituciones Postsecundarias Técnico Vocacionales (PTV) Año académico 2020-21."/>
  </hyperlinks>
  <pageMargins left="0.7" right="0.7" top="0.75" bottom="0.75" header="0.3" footer="0.3"/>
  <pageSetup scale="6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workbookViewId="0">
      <selection activeCell="H55" sqref="H55"/>
    </sheetView>
  </sheetViews>
  <sheetFormatPr defaultRowHeight="15" x14ac:dyDescent="0.25"/>
  <cols>
    <col min="1" max="1" width="11.28515625" customWidth="1"/>
    <col min="2" max="2" width="67.140625" customWidth="1"/>
    <col min="3" max="3" width="11.5703125" bestFit="1" customWidth="1"/>
    <col min="4" max="4" width="10.5703125" customWidth="1"/>
  </cols>
  <sheetData>
    <row r="1" spans="1:5" ht="15.75" x14ac:dyDescent="0.25">
      <c r="A1" s="263" t="s">
        <v>227</v>
      </c>
      <c r="B1" s="263"/>
      <c r="C1" s="263"/>
      <c r="D1" s="263"/>
      <c r="E1" s="66"/>
    </row>
    <row r="2" spans="1:5" ht="15.75" x14ac:dyDescent="0.25">
      <c r="A2" s="264" t="s">
        <v>210</v>
      </c>
      <c r="B2" s="264"/>
      <c r="C2" s="264"/>
      <c r="D2" s="264"/>
      <c r="E2" s="64"/>
    </row>
    <row r="3" spans="1:5" ht="15.75" x14ac:dyDescent="0.25">
      <c r="A3" s="284" t="s">
        <v>231</v>
      </c>
      <c r="B3" s="284"/>
      <c r="C3" s="284"/>
      <c r="D3" s="284"/>
      <c r="E3" s="17"/>
    </row>
    <row r="5" spans="1:5" ht="15.75" x14ac:dyDescent="0.25">
      <c r="A5" s="284" t="s">
        <v>146</v>
      </c>
      <c r="B5" s="284"/>
      <c r="C5" s="284"/>
      <c r="D5" s="284"/>
    </row>
    <row r="6" spans="1:5" x14ac:dyDescent="0.25">
      <c r="A6" s="9"/>
    </row>
    <row r="7" spans="1:5" x14ac:dyDescent="0.25">
      <c r="A7" s="15" t="s">
        <v>243</v>
      </c>
      <c r="B7" s="22"/>
      <c r="C7" s="22"/>
      <c r="D7" s="18"/>
    </row>
    <row r="8" spans="1:5" x14ac:dyDescent="0.25">
      <c r="A8" s="5" t="s">
        <v>1631</v>
      </c>
      <c r="B8" s="22"/>
      <c r="C8" s="22"/>
      <c r="D8" s="18"/>
    </row>
    <row r="9" spans="1:5" ht="15.75" thickBot="1" x14ac:dyDescent="0.3">
      <c r="A9" s="26"/>
      <c r="B9" s="22"/>
      <c r="C9" s="22"/>
      <c r="D9" s="18"/>
    </row>
    <row r="10" spans="1:5" ht="38.25" thickTop="1" thickBot="1" x14ac:dyDescent="0.3">
      <c r="A10" s="58" t="s">
        <v>143</v>
      </c>
      <c r="B10" s="57" t="s">
        <v>168</v>
      </c>
      <c r="C10" s="57" t="s">
        <v>173</v>
      </c>
      <c r="D10" s="57" t="s">
        <v>169</v>
      </c>
    </row>
    <row r="11" spans="1:5" x14ac:dyDescent="0.25">
      <c r="B11" s="104" t="s">
        <v>237</v>
      </c>
      <c r="C11" s="230">
        <v>1</v>
      </c>
      <c r="D11" s="194">
        <f t="shared" ref="D11:D42" si="0">C11/1631</f>
        <v>6.131207847946045E-4</v>
      </c>
    </row>
    <row r="12" spans="1:5" x14ac:dyDescent="0.25">
      <c r="A12">
        <v>12</v>
      </c>
      <c r="B12" s="231" t="s">
        <v>92</v>
      </c>
      <c r="C12" s="230">
        <v>470</v>
      </c>
      <c r="D12" s="194">
        <f t="shared" si="0"/>
        <v>0.28816676885346415</v>
      </c>
    </row>
    <row r="13" spans="1:5" x14ac:dyDescent="0.25">
      <c r="A13">
        <v>51</v>
      </c>
      <c r="B13" s="231" t="s">
        <v>93</v>
      </c>
      <c r="C13" s="230">
        <v>373</v>
      </c>
      <c r="D13" s="194">
        <f t="shared" si="0"/>
        <v>0.2286940527283875</v>
      </c>
    </row>
    <row r="14" spans="1:5" x14ac:dyDescent="0.25">
      <c r="A14">
        <v>47</v>
      </c>
      <c r="B14" s="231" t="s">
        <v>95</v>
      </c>
      <c r="C14" s="230">
        <v>187</v>
      </c>
      <c r="D14" s="194">
        <f t="shared" si="0"/>
        <v>0.11465358675659104</v>
      </c>
    </row>
    <row r="15" spans="1:5" x14ac:dyDescent="0.25">
      <c r="A15">
        <v>52</v>
      </c>
      <c r="B15" s="231" t="s">
        <v>94</v>
      </c>
      <c r="C15" s="230">
        <v>126</v>
      </c>
      <c r="D15" s="194">
        <f t="shared" si="0"/>
        <v>7.7253218884120178E-2</v>
      </c>
    </row>
    <row r="16" spans="1:5" x14ac:dyDescent="0.25">
      <c r="A16">
        <v>46</v>
      </c>
      <c r="B16" s="231" t="s">
        <v>99</v>
      </c>
      <c r="C16" s="230">
        <v>86</v>
      </c>
      <c r="D16" s="194">
        <f t="shared" si="0"/>
        <v>5.2728387492335993E-2</v>
      </c>
    </row>
    <row r="17" spans="1:17" x14ac:dyDescent="0.25">
      <c r="A17">
        <v>11</v>
      </c>
      <c r="B17" s="231" t="s">
        <v>97</v>
      </c>
      <c r="C17" s="230">
        <v>67</v>
      </c>
      <c r="D17" s="194">
        <f t="shared" si="0"/>
        <v>4.1079092581238506E-2</v>
      </c>
    </row>
    <row r="18" spans="1:17" x14ac:dyDescent="0.25">
      <c r="A18">
        <v>15</v>
      </c>
      <c r="B18" s="231" t="s">
        <v>96</v>
      </c>
      <c r="C18" s="230">
        <v>55</v>
      </c>
      <c r="D18" s="194">
        <f t="shared" si="0"/>
        <v>3.3721643163703248E-2</v>
      </c>
    </row>
    <row r="19" spans="1:17" x14ac:dyDescent="0.25">
      <c r="A19">
        <v>50</v>
      </c>
      <c r="B19" s="231" t="s">
        <v>98</v>
      </c>
      <c r="C19" s="230">
        <v>41</v>
      </c>
      <c r="D19" s="194">
        <f t="shared" si="0"/>
        <v>2.5137952176578784E-2</v>
      </c>
    </row>
    <row r="20" spans="1:17" x14ac:dyDescent="0.25">
      <c r="A20">
        <v>13</v>
      </c>
      <c r="B20" s="231" t="s">
        <v>103</v>
      </c>
      <c r="C20" s="230">
        <v>38</v>
      </c>
      <c r="D20" s="194">
        <f t="shared" si="0"/>
        <v>2.3298589822194973E-2</v>
      </c>
    </row>
    <row r="21" spans="1:17" x14ac:dyDescent="0.25">
      <c r="A21">
        <v>43</v>
      </c>
      <c r="B21" s="231" t="s">
        <v>100</v>
      </c>
      <c r="C21" s="230">
        <v>34</v>
      </c>
      <c r="D21" s="194">
        <f t="shared" si="0"/>
        <v>2.0846106683016553E-2</v>
      </c>
    </row>
    <row r="22" spans="1:17" x14ac:dyDescent="0.25">
      <c r="A22">
        <v>19</v>
      </c>
      <c r="B22" s="231" t="s">
        <v>102</v>
      </c>
      <c r="C22" s="230">
        <v>27</v>
      </c>
      <c r="D22" s="194">
        <f t="shared" si="0"/>
        <v>1.6554261189454321E-2</v>
      </c>
    </row>
    <row r="23" spans="1:17" x14ac:dyDescent="0.25">
      <c r="A23">
        <v>31</v>
      </c>
      <c r="B23" s="231" t="s">
        <v>104</v>
      </c>
      <c r="C23" s="230">
        <v>27</v>
      </c>
      <c r="D23" s="194">
        <f t="shared" si="0"/>
        <v>1.6554261189454321E-2</v>
      </c>
    </row>
    <row r="24" spans="1:17" x14ac:dyDescent="0.25">
      <c r="A24">
        <v>1</v>
      </c>
      <c r="B24" s="231" t="s">
        <v>186</v>
      </c>
      <c r="C24" s="230">
        <v>23</v>
      </c>
      <c r="D24" s="194">
        <f t="shared" si="0"/>
        <v>1.4101778050275904E-2</v>
      </c>
    </row>
    <row r="25" spans="1:17" x14ac:dyDescent="0.25">
      <c r="A25">
        <v>48</v>
      </c>
      <c r="B25" s="231" t="s">
        <v>184</v>
      </c>
      <c r="C25" s="230">
        <v>20</v>
      </c>
      <c r="D25" s="194">
        <f t="shared" si="0"/>
        <v>1.2262415695892091E-2</v>
      </c>
    </row>
    <row r="26" spans="1:17" x14ac:dyDescent="0.25">
      <c r="A26">
        <v>10</v>
      </c>
      <c r="B26" s="231" t="s">
        <v>185</v>
      </c>
      <c r="C26" s="230">
        <v>14</v>
      </c>
      <c r="D26" s="194">
        <f t="shared" si="0"/>
        <v>8.5836909871244635E-3</v>
      </c>
    </row>
    <row r="27" spans="1:17" x14ac:dyDescent="0.25">
      <c r="A27">
        <v>32</v>
      </c>
      <c r="B27" s="231" t="s">
        <v>113</v>
      </c>
      <c r="C27" s="230">
        <v>13</v>
      </c>
      <c r="D27" s="194">
        <f t="shared" si="0"/>
        <v>7.9705702023298592E-3</v>
      </c>
    </row>
    <row r="28" spans="1:17" x14ac:dyDescent="0.25">
      <c r="A28">
        <v>22</v>
      </c>
      <c r="B28" s="231" t="s">
        <v>101</v>
      </c>
      <c r="C28" s="230">
        <v>9</v>
      </c>
      <c r="D28" s="194">
        <f t="shared" si="0"/>
        <v>5.5180870631514412E-3</v>
      </c>
    </row>
    <row r="29" spans="1:17" x14ac:dyDescent="0.25">
      <c r="A29">
        <v>9</v>
      </c>
      <c r="B29" s="231" t="s">
        <v>118</v>
      </c>
      <c r="C29" s="230">
        <v>6</v>
      </c>
      <c r="D29" s="194">
        <f t="shared" si="0"/>
        <v>3.678724708767627E-3</v>
      </c>
    </row>
    <row r="30" spans="1:17" x14ac:dyDescent="0.25">
      <c r="A30">
        <v>30</v>
      </c>
      <c r="B30" s="231" t="s">
        <v>105</v>
      </c>
      <c r="C30" s="230">
        <v>3</v>
      </c>
      <c r="D30" s="194">
        <f t="shared" si="0"/>
        <v>1.8393623543838135E-3</v>
      </c>
      <c r="E30" s="9"/>
      <c r="F30" s="9"/>
      <c r="G30" s="9"/>
      <c r="H30" s="9"/>
      <c r="I30" s="9"/>
      <c r="J30" s="9"/>
      <c r="K30" s="9"/>
      <c r="L30" s="9"/>
      <c r="M30" s="9"/>
      <c r="N30" s="9"/>
      <c r="O30" s="9"/>
      <c r="P30" s="9"/>
      <c r="Q30" s="9"/>
    </row>
    <row r="31" spans="1:17" x14ac:dyDescent="0.25">
      <c r="A31">
        <v>20</v>
      </c>
      <c r="B31" s="231" t="s">
        <v>193</v>
      </c>
      <c r="C31" s="230">
        <v>2</v>
      </c>
      <c r="D31" s="194">
        <f t="shared" si="0"/>
        <v>1.226241569589209E-3</v>
      </c>
    </row>
    <row r="32" spans="1:17" x14ac:dyDescent="0.25">
      <c r="A32">
        <v>3</v>
      </c>
      <c r="B32" s="231" t="s">
        <v>109</v>
      </c>
      <c r="C32" s="230">
        <v>2</v>
      </c>
      <c r="D32" s="194">
        <f t="shared" si="0"/>
        <v>1.226241569589209E-3</v>
      </c>
    </row>
    <row r="33" spans="1:17" x14ac:dyDescent="0.25">
      <c r="A33">
        <v>37</v>
      </c>
      <c r="B33" s="231" t="s">
        <v>106</v>
      </c>
      <c r="C33" s="230">
        <v>2</v>
      </c>
      <c r="D33" s="194">
        <f t="shared" si="0"/>
        <v>1.226241569589209E-3</v>
      </c>
    </row>
    <row r="34" spans="1:17" x14ac:dyDescent="0.25">
      <c r="A34">
        <v>23</v>
      </c>
      <c r="B34" s="231" t="s">
        <v>114</v>
      </c>
      <c r="C34" s="230">
        <v>1</v>
      </c>
      <c r="D34" s="194">
        <f t="shared" si="0"/>
        <v>6.131207847946045E-4</v>
      </c>
    </row>
    <row r="35" spans="1:17" x14ac:dyDescent="0.25">
      <c r="A35">
        <v>24</v>
      </c>
      <c r="B35" s="231" t="s">
        <v>111</v>
      </c>
      <c r="C35" s="230">
        <v>1</v>
      </c>
      <c r="D35" s="194">
        <f t="shared" si="0"/>
        <v>6.131207847946045E-4</v>
      </c>
    </row>
    <row r="36" spans="1:17" x14ac:dyDescent="0.25">
      <c r="A36">
        <v>29</v>
      </c>
      <c r="B36" s="231" t="s">
        <v>187</v>
      </c>
      <c r="C36" s="230">
        <v>1</v>
      </c>
      <c r="D36" s="194">
        <f t="shared" si="0"/>
        <v>6.131207847946045E-4</v>
      </c>
    </row>
    <row r="37" spans="1:17" x14ac:dyDescent="0.25">
      <c r="A37">
        <v>41</v>
      </c>
      <c r="B37" s="231" t="s">
        <v>121</v>
      </c>
      <c r="C37" s="230">
        <v>1</v>
      </c>
      <c r="D37" s="194">
        <f t="shared" si="0"/>
        <v>6.131207847946045E-4</v>
      </c>
    </row>
    <row r="38" spans="1:17" x14ac:dyDescent="0.25">
      <c r="A38">
        <v>49</v>
      </c>
      <c r="B38" s="231" t="s">
        <v>107</v>
      </c>
      <c r="C38" s="230">
        <v>1</v>
      </c>
      <c r="D38" s="194">
        <f t="shared" si="0"/>
        <v>6.131207847946045E-4</v>
      </c>
    </row>
    <row r="39" spans="1:17" x14ac:dyDescent="0.25">
      <c r="A39">
        <v>14</v>
      </c>
      <c r="B39" s="231" t="s">
        <v>116</v>
      </c>
      <c r="C39" s="230">
        <v>0</v>
      </c>
      <c r="D39" s="194">
        <f t="shared" si="0"/>
        <v>0</v>
      </c>
    </row>
    <row r="40" spans="1:17" x14ac:dyDescent="0.25">
      <c r="A40">
        <v>16</v>
      </c>
      <c r="B40" s="231" t="s">
        <v>133</v>
      </c>
      <c r="C40" s="230">
        <v>0</v>
      </c>
      <c r="D40" s="194">
        <f t="shared" si="0"/>
        <v>0</v>
      </c>
    </row>
    <row r="41" spans="1:17" x14ac:dyDescent="0.25">
      <c r="A41">
        <v>25</v>
      </c>
      <c r="B41" s="231" t="s">
        <v>134</v>
      </c>
      <c r="C41" s="230">
        <v>0</v>
      </c>
      <c r="D41" s="194">
        <f t="shared" si="0"/>
        <v>0</v>
      </c>
    </row>
    <row r="42" spans="1:17" x14ac:dyDescent="0.25">
      <c r="A42">
        <v>26</v>
      </c>
      <c r="B42" s="231" t="s">
        <v>110</v>
      </c>
      <c r="C42" s="230">
        <v>0</v>
      </c>
      <c r="D42" s="194">
        <f t="shared" si="0"/>
        <v>0</v>
      </c>
    </row>
    <row r="43" spans="1:17" x14ac:dyDescent="0.25">
      <c r="A43">
        <v>27</v>
      </c>
      <c r="B43" s="231" t="s">
        <v>135</v>
      </c>
      <c r="C43" s="230">
        <v>0</v>
      </c>
      <c r="D43" s="194">
        <f t="shared" ref="D43:D59" si="1">C43/1631</f>
        <v>0</v>
      </c>
    </row>
    <row r="44" spans="1:17" s="9" customFormat="1" x14ac:dyDescent="0.25">
      <c r="A44">
        <v>28</v>
      </c>
      <c r="B44" s="231" t="s">
        <v>136</v>
      </c>
      <c r="C44" s="230">
        <v>0</v>
      </c>
      <c r="D44" s="194">
        <f t="shared" si="1"/>
        <v>0</v>
      </c>
      <c r="E44"/>
      <c r="F44"/>
      <c r="G44"/>
      <c r="H44"/>
      <c r="I44"/>
      <c r="J44"/>
      <c r="K44"/>
      <c r="L44"/>
      <c r="M44"/>
      <c r="N44"/>
      <c r="O44"/>
      <c r="P44"/>
      <c r="Q44"/>
    </row>
    <row r="45" spans="1:17" x14ac:dyDescent="0.25">
      <c r="A45">
        <v>33</v>
      </c>
      <c r="B45" s="231" t="s">
        <v>137</v>
      </c>
      <c r="C45" s="230">
        <v>0</v>
      </c>
      <c r="D45" s="194">
        <f t="shared" si="1"/>
        <v>0</v>
      </c>
    </row>
    <row r="46" spans="1:17" x14ac:dyDescent="0.25">
      <c r="A46">
        <v>34</v>
      </c>
      <c r="B46" s="231" t="s">
        <v>115</v>
      </c>
      <c r="C46" s="230">
        <v>0</v>
      </c>
      <c r="D46" s="194">
        <f t="shared" si="1"/>
        <v>0</v>
      </c>
    </row>
    <row r="47" spans="1:17" x14ac:dyDescent="0.25">
      <c r="A47">
        <v>35</v>
      </c>
      <c r="B47" s="231" t="s">
        <v>119</v>
      </c>
      <c r="C47" s="230">
        <v>0</v>
      </c>
      <c r="D47" s="194">
        <f t="shared" si="1"/>
        <v>0</v>
      </c>
    </row>
    <row r="48" spans="1:17" x14ac:dyDescent="0.25">
      <c r="A48">
        <v>36</v>
      </c>
      <c r="B48" s="231" t="s">
        <v>112</v>
      </c>
      <c r="C48" s="230">
        <v>0</v>
      </c>
      <c r="D48" s="194">
        <f t="shared" si="1"/>
        <v>0</v>
      </c>
    </row>
    <row r="49" spans="1:10" x14ac:dyDescent="0.25">
      <c r="A49">
        <v>38</v>
      </c>
      <c r="B49" s="231" t="s">
        <v>138</v>
      </c>
      <c r="C49" s="230">
        <v>0</v>
      </c>
      <c r="D49" s="194">
        <f t="shared" si="1"/>
        <v>0</v>
      </c>
    </row>
    <row r="50" spans="1:10" x14ac:dyDescent="0.25">
      <c r="A50">
        <v>39</v>
      </c>
      <c r="B50" s="231" t="s">
        <v>139</v>
      </c>
      <c r="C50" s="230">
        <v>0</v>
      </c>
      <c r="D50" s="194">
        <f t="shared" si="1"/>
        <v>0</v>
      </c>
    </row>
    <row r="51" spans="1:10" x14ac:dyDescent="0.25">
      <c r="A51">
        <v>4</v>
      </c>
      <c r="B51" s="231" t="s">
        <v>140</v>
      </c>
      <c r="C51" s="230">
        <v>0</v>
      </c>
      <c r="D51" s="194">
        <f t="shared" si="1"/>
        <v>0</v>
      </c>
    </row>
    <row r="52" spans="1:10" x14ac:dyDescent="0.25">
      <c r="A52">
        <v>40</v>
      </c>
      <c r="B52" s="231" t="s">
        <v>120</v>
      </c>
      <c r="C52" s="230">
        <v>0</v>
      </c>
      <c r="D52" s="194">
        <f t="shared" si="1"/>
        <v>0</v>
      </c>
    </row>
    <row r="53" spans="1:10" x14ac:dyDescent="0.25">
      <c r="A53">
        <v>42</v>
      </c>
      <c r="B53" s="231" t="s">
        <v>122</v>
      </c>
      <c r="C53" s="230">
        <v>0</v>
      </c>
      <c r="D53" s="194">
        <f t="shared" si="1"/>
        <v>0</v>
      </c>
    </row>
    <row r="54" spans="1:10" x14ac:dyDescent="0.25">
      <c r="A54">
        <v>44</v>
      </c>
      <c r="B54" s="231" t="s">
        <v>123</v>
      </c>
      <c r="C54" s="230">
        <v>0</v>
      </c>
      <c r="D54" s="194">
        <f t="shared" si="1"/>
        <v>0</v>
      </c>
    </row>
    <row r="55" spans="1:10" x14ac:dyDescent="0.25">
      <c r="A55">
        <v>45</v>
      </c>
      <c r="B55" s="231" t="s">
        <v>117</v>
      </c>
      <c r="C55" s="230">
        <v>0</v>
      </c>
      <c r="D55" s="194">
        <f t="shared" si="1"/>
        <v>0</v>
      </c>
    </row>
    <row r="56" spans="1:10" x14ac:dyDescent="0.25">
      <c r="A56">
        <v>5</v>
      </c>
      <c r="B56" s="231" t="s">
        <v>141</v>
      </c>
      <c r="C56" s="230">
        <v>0</v>
      </c>
      <c r="D56" s="194">
        <f t="shared" si="1"/>
        <v>0</v>
      </c>
    </row>
    <row r="57" spans="1:10" x14ac:dyDescent="0.25">
      <c r="A57">
        <v>53</v>
      </c>
      <c r="B57" s="231" t="s">
        <v>108</v>
      </c>
      <c r="C57" s="230">
        <v>0</v>
      </c>
      <c r="D57" s="194">
        <f t="shared" si="1"/>
        <v>0</v>
      </c>
    </row>
    <row r="58" spans="1:10" x14ac:dyDescent="0.25">
      <c r="A58">
        <v>54</v>
      </c>
      <c r="B58" s="231" t="s">
        <v>124</v>
      </c>
      <c r="C58" s="230">
        <v>0</v>
      </c>
      <c r="D58" s="194">
        <f t="shared" si="1"/>
        <v>0</v>
      </c>
    </row>
    <row r="59" spans="1:10" x14ac:dyDescent="0.25">
      <c r="A59" s="104">
        <v>60</v>
      </c>
      <c r="B59" s="231" t="s">
        <v>142</v>
      </c>
      <c r="C59" s="230">
        <v>0</v>
      </c>
      <c r="D59" s="194">
        <f t="shared" si="1"/>
        <v>0</v>
      </c>
    </row>
    <row r="60" spans="1:10" x14ac:dyDescent="0.25">
      <c r="A60" s="108"/>
      <c r="B60" s="195" t="s">
        <v>0</v>
      </c>
      <c r="C60" s="109">
        <f>SUM(C11:C59)</f>
        <v>1631</v>
      </c>
      <c r="D60" s="196">
        <f t="shared" ref="D60" si="2">C60/1631</f>
        <v>1</v>
      </c>
    </row>
    <row r="61" spans="1:10" x14ac:dyDescent="0.25">
      <c r="A61" s="322" t="s">
        <v>2013</v>
      </c>
      <c r="B61" s="322"/>
      <c r="C61" s="322"/>
      <c r="D61" s="322"/>
      <c r="E61" s="256"/>
      <c r="F61" s="256"/>
      <c r="G61" s="256"/>
      <c r="H61" s="256"/>
      <c r="I61" s="256"/>
      <c r="J61" s="256"/>
    </row>
    <row r="62" spans="1:10" ht="33" customHeight="1" x14ac:dyDescent="0.25">
      <c r="A62" s="323" t="s">
        <v>2015</v>
      </c>
      <c r="B62" s="323"/>
      <c r="C62" s="323"/>
      <c r="D62" s="323"/>
      <c r="E62" s="219"/>
      <c r="F62" s="219"/>
      <c r="G62" s="219"/>
      <c r="H62" s="219"/>
      <c r="I62" s="190"/>
    </row>
    <row r="63" spans="1:10" x14ac:dyDescent="0.25">
      <c r="A63" s="283" t="s">
        <v>2009</v>
      </c>
      <c r="B63" s="283"/>
      <c r="C63" s="283"/>
      <c r="D63" s="283"/>
      <c r="E63" s="218"/>
      <c r="F63" s="218"/>
      <c r="G63" s="218"/>
      <c r="H63" s="218"/>
      <c r="I63" s="189"/>
    </row>
    <row r="64" spans="1:10" ht="52.5" customHeight="1" x14ac:dyDescent="0.25">
      <c r="A64" s="273" t="s">
        <v>145</v>
      </c>
      <c r="B64" s="273"/>
      <c r="C64" s="273"/>
      <c r="D64" s="273"/>
      <c r="E64" s="203"/>
    </row>
  </sheetData>
  <sortState ref="B12:D59">
    <sortCondition descending="1" ref="C12:C59"/>
  </sortState>
  <mergeCells count="8">
    <mergeCell ref="A63:D63"/>
    <mergeCell ref="A64:D64"/>
    <mergeCell ref="A62:D62"/>
    <mergeCell ref="A1:D1"/>
    <mergeCell ref="A2:D2"/>
    <mergeCell ref="A5:D5"/>
    <mergeCell ref="A3:D3"/>
    <mergeCell ref="A61:D61"/>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workbookViewId="0">
      <selection activeCell="A44" sqref="A44:J44"/>
    </sheetView>
  </sheetViews>
  <sheetFormatPr defaultColWidth="30.42578125" defaultRowHeight="15" x14ac:dyDescent="0.25"/>
  <cols>
    <col min="1" max="1" width="32.42578125" style="41" bestFit="1" customWidth="1"/>
    <col min="2" max="2" width="9.85546875" style="41" customWidth="1"/>
    <col min="3" max="4" width="10.28515625" style="41" customWidth="1"/>
    <col min="5" max="5" width="9" style="41" customWidth="1"/>
    <col min="6" max="6" width="6.5703125" style="41" bestFit="1" customWidth="1"/>
    <col min="7" max="9" width="6.5703125" style="41" customWidth="1"/>
    <col min="10" max="10" width="8.42578125" style="41" customWidth="1"/>
    <col min="11" max="11" width="8.140625" style="41" customWidth="1"/>
    <col min="12" max="12" width="11" style="41" customWidth="1"/>
    <col min="13" max="40" width="9.42578125" style="41" customWidth="1"/>
    <col min="41" max="16384" width="30.42578125" style="41"/>
  </cols>
  <sheetData>
    <row r="1" spans="1:10" ht="15.75" x14ac:dyDescent="0.25">
      <c r="A1" s="263" t="s">
        <v>227</v>
      </c>
      <c r="B1" s="263"/>
      <c r="C1" s="263"/>
      <c r="D1" s="263"/>
      <c r="E1" s="263"/>
      <c r="F1" s="263"/>
      <c r="G1" s="263"/>
      <c r="H1" s="263"/>
      <c r="I1" s="263"/>
      <c r="J1" s="263"/>
    </row>
    <row r="2" spans="1:10" ht="15.75" x14ac:dyDescent="0.25">
      <c r="A2" s="264" t="s">
        <v>210</v>
      </c>
      <c r="B2" s="264"/>
      <c r="C2" s="264"/>
      <c r="D2" s="264"/>
      <c r="E2" s="264"/>
      <c r="F2" s="264"/>
      <c r="G2" s="264"/>
      <c r="H2" s="264"/>
      <c r="I2" s="264"/>
      <c r="J2" s="264"/>
    </row>
    <row r="3" spans="1:10" ht="15.75" x14ac:dyDescent="0.25">
      <c r="A3" s="284" t="s">
        <v>231</v>
      </c>
      <c r="B3" s="284"/>
      <c r="C3" s="284"/>
      <c r="D3" s="284"/>
      <c r="E3" s="284"/>
      <c r="F3" s="284"/>
      <c r="G3" s="284"/>
      <c r="H3" s="284"/>
      <c r="I3" s="284"/>
      <c r="J3" s="284"/>
    </row>
    <row r="5" spans="1:10" ht="19.5" customHeight="1" x14ac:dyDescent="0.25">
      <c r="A5" s="263" t="s">
        <v>146</v>
      </c>
      <c r="B5" s="263"/>
      <c r="C5" s="263"/>
      <c r="D5" s="263"/>
      <c r="E5" s="263"/>
      <c r="F5" s="263"/>
      <c r="G5" s="263"/>
      <c r="H5" s="263"/>
      <c r="I5" s="263"/>
      <c r="J5" s="263"/>
    </row>
    <row r="6" spans="1:10" x14ac:dyDescent="0.25">
      <c r="A6" s="40"/>
    </row>
    <row r="7" spans="1:10" x14ac:dyDescent="0.25">
      <c r="A7" s="40" t="s">
        <v>148</v>
      </c>
    </row>
    <row r="8" spans="1:10" x14ac:dyDescent="0.25">
      <c r="A8" s="84" t="s">
        <v>144</v>
      </c>
    </row>
    <row r="9" spans="1:10" x14ac:dyDescent="0.25">
      <c r="A9" s="84" t="s">
        <v>1631</v>
      </c>
    </row>
    <row r="10" spans="1:10" x14ac:dyDescent="0.25">
      <c r="A10" s="84"/>
    </row>
    <row r="11" spans="1:10" x14ac:dyDescent="0.25">
      <c r="B11" s="312" t="s">
        <v>207</v>
      </c>
      <c r="C11" s="312"/>
      <c r="D11" s="312"/>
      <c r="E11" s="312"/>
      <c r="F11" s="312"/>
    </row>
    <row r="12" spans="1:10" ht="30" x14ac:dyDescent="0.25">
      <c r="B12" s="110"/>
      <c r="C12" s="111" t="s">
        <v>206</v>
      </c>
      <c r="D12" s="111" t="s">
        <v>205</v>
      </c>
      <c r="E12" s="100" t="s">
        <v>0</v>
      </c>
      <c r="F12" s="111" t="s">
        <v>188</v>
      </c>
    </row>
    <row r="13" spans="1:10" x14ac:dyDescent="0.25">
      <c r="B13" s="112" t="s">
        <v>24</v>
      </c>
      <c r="C13" s="45">
        <v>422</v>
      </c>
      <c r="D13" s="45">
        <v>822</v>
      </c>
      <c r="E13" s="113">
        <f>SUM(C13:D13)</f>
        <v>1244</v>
      </c>
      <c r="F13" s="114">
        <f>E13/E15</f>
        <v>0.47681103871215025</v>
      </c>
    </row>
    <row r="14" spans="1:10" ht="15.75" thickBot="1" x14ac:dyDescent="0.3">
      <c r="B14" s="115" t="s">
        <v>25</v>
      </c>
      <c r="C14" s="197">
        <v>409</v>
      </c>
      <c r="D14" s="197">
        <v>956</v>
      </c>
      <c r="E14" s="116">
        <f t="shared" ref="E14:E15" si="0">SUM(C14:D14)</f>
        <v>1365</v>
      </c>
      <c r="F14" s="117">
        <f>E14/E15</f>
        <v>0.52318896128784975</v>
      </c>
    </row>
    <row r="15" spans="1:10" ht="15.75" thickTop="1" x14ac:dyDescent="0.25">
      <c r="B15" s="112" t="s">
        <v>0</v>
      </c>
      <c r="C15" s="118">
        <f>SUM(C13:C14)</f>
        <v>831</v>
      </c>
      <c r="D15" s="118">
        <f>SUM(D13:D14)</f>
        <v>1778</v>
      </c>
      <c r="E15" s="113">
        <f t="shared" si="0"/>
        <v>2609</v>
      </c>
      <c r="F15" s="119">
        <f>SUM(F13:F14)</f>
        <v>1</v>
      </c>
    </row>
    <row r="16" spans="1:10" x14ac:dyDescent="0.25">
      <c r="B16" s="112" t="s">
        <v>188</v>
      </c>
      <c r="C16" s="114">
        <f>C15/E15</f>
        <v>0.318512840168647</v>
      </c>
      <c r="D16" s="114">
        <f>D15/E15</f>
        <v>0.681487159831353</v>
      </c>
      <c r="E16" s="114">
        <f>SUM(C16:D16)</f>
        <v>1</v>
      </c>
      <c r="F16" s="112"/>
    </row>
    <row r="18" spans="1:10" x14ac:dyDescent="0.25">
      <c r="A18" s="303" t="s">
        <v>190</v>
      </c>
      <c r="B18" s="303"/>
      <c r="C18" s="303"/>
      <c r="D18" s="304"/>
      <c r="E18" s="304"/>
      <c r="F18" s="304"/>
      <c r="G18" s="304"/>
      <c r="H18" s="85"/>
    </row>
    <row r="19" spans="1:10" ht="15" customHeight="1" x14ac:dyDescent="0.25">
      <c r="A19" s="309" t="s">
        <v>26</v>
      </c>
      <c r="B19" s="306" t="s">
        <v>175</v>
      </c>
      <c r="C19" s="307"/>
      <c r="D19" s="297" t="s">
        <v>2</v>
      </c>
      <c r="E19" s="299" t="s">
        <v>188</v>
      </c>
      <c r="F19" s="86"/>
      <c r="G19" s="301" t="s">
        <v>2001</v>
      </c>
      <c r="H19" s="301"/>
      <c r="I19" s="301"/>
      <c r="J19" s="302"/>
    </row>
    <row r="20" spans="1:10" x14ac:dyDescent="0.25">
      <c r="A20" s="310"/>
      <c r="B20" s="70" t="s">
        <v>3</v>
      </c>
      <c r="C20" s="87" t="s">
        <v>4</v>
      </c>
      <c r="D20" s="298"/>
      <c r="E20" s="299"/>
      <c r="F20" s="86"/>
      <c r="G20" s="88" t="s">
        <v>3</v>
      </c>
      <c r="H20" s="89" t="s">
        <v>4</v>
      </c>
      <c r="I20" s="90" t="s">
        <v>0</v>
      </c>
      <c r="J20" s="88" t="s">
        <v>188</v>
      </c>
    </row>
    <row r="21" spans="1:10" x14ac:dyDescent="0.25">
      <c r="A21" s="120" t="s">
        <v>125</v>
      </c>
      <c r="B21" s="232">
        <v>219.00000000000003</v>
      </c>
      <c r="C21" s="232">
        <v>166.00000000000011</v>
      </c>
      <c r="D21" s="121">
        <f>SUM(B21:C21)</f>
        <v>385.00000000000011</v>
      </c>
      <c r="E21" s="122">
        <f>D21/$D$28</f>
        <v>0.46329723225030089</v>
      </c>
      <c r="F21" s="86"/>
      <c r="G21" s="232">
        <v>167</v>
      </c>
      <c r="H21" s="232">
        <v>157</v>
      </c>
      <c r="I21" s="91">
        <f>SUM(G21:H21)</f>
        <v>324</v>
      </c>
      <c r="J21" s="92">
        <f t="shared" ref="J21:J28" si="1">I21/$I$28</f>
        <v>0.5328947368421052</v>
      </c>
    </row>
    <row r="22" spans="1:10" x14ac:dyDescent="0.25">
      <c r="A22" s="120" t="s">
        <v>27</v>
      </c>
      <c r="B22" s="232">
        <v>27.000000000000014</v>
      </c>
      <c r="C22" s="232">
        <v>25.000000000000018</v>
      </c>
      <c r="D22" s="121">
        <f t="shared" ref="D22:D28" si="2">SUM(B22:C22)</f>
        <v>52.000000000000028</v>
      </c>
      <c r="E22" s="122">
        <f t="shared" ref="E22:E28" si="3">D22/$D$28</f>
        <v>6.2575210589651042E-2</v>
      </c>
      <c r="F22" s="86"/>
      <c r="G22" s="232">
        <v>22.000000000000018</v>
      </c>
      <c r="H22" s="232">
        <v>16</v>
      </c>
      <c r="I22" s="91">
        <f t="shared" ref="I22:I28" si="4">SUM(G22:H22)</f>
        <v>38.000000000000014</v>
      </c>
      <c r="J22" s="92">
        <f t="shared" si="1"/>
        <v>6.2500000000000014E-2</v>
      </c>
    </row>
    <row r="23" spans="1:10" x14ac:dyDescent="0.25">
      <c r="A23" s="120" t="s">
        <v>28</v>
      </c>
      <c r="B23" s="232">
        <v>82</v>
      </c>
      <c r="C23" s="232">
        <v>95</v>
      </c>
      <c r="D23" s="121">
        <f t="shared" si="2"/>
        <v>177</v>
      </c>
      <c r="E23" s="122">
        <f t="shared" si="3"/>
        <v>0.21299638989169672</v>
      </c>
      <c r="F23" s="86"/>
      <c r="G23" s="232">
        <v>62</v>
      </c>
      <c r="H23" s="232">
        <v>81.000000000000099</v>
      </c>
      <c r="I23" s="91">
        <f t="shared" si="4"/>
        <v>143.00000000000011</v>
      </c>
      <c r="J23" s="92">
        <f t="shared" si="1"/>
        <v>0.23519736842105277</v>
      </c>
    </row>
    <row r="24" spans="1:10" x14ac:dyDescent="0.25">
      <c r="A24" s="120" t="s">
        <v>149</v>
      </c>
      <c r="B24" s="232">
        <v>55.999999999999936</v>
      </c>
      <c r="C24" s="232">
        <v>84.000000000000028</v>
      </c>
      <c r="D24" s="121">
        <f t="shared" si="2"/>
        <v>139.99999999999997</v>
      </c>
      <c r="E24" s="122">
        <f t="shared" si="3"/>
        <v>0.16847172081829115</v>
      </c>
      <c r="F24" s="86"/>
      <c r="G24" s="232">
        <v>30</v>
      </c>
      <c r="H24" s="232">
        <v>56</v>
      </c>
      <c r="I24" s="91">
        <f t="shared" si="4"/>
        <v>86</v>
      </c>
      <c r="J24" s="92">
        <f t="shared" si="1"/>
        <v>0.1414473684210526</v>
      </c>
    </row>
    <row r="25" spans="1:10" x14ac:dyDescent="0.25">
      <c r="A25" s="120" t="s">
        <v>150</v>
      </c>
      <c r="B25" s="232">
        <v>31.000000000000011</v>
      </c>
      <c r="C25" s="232">
        <v>38</v>
      </c>
      <c r="D25" s="121">
        <f t="shared" si="2"/>
        <v>69.000000000000014</v>
      </c>
      <c r="E25" s="122">
        <f t="shared" si="3"/>
        <v>8.3032490974729242E-2</v>
      </c>
      <c r="F25" s="86"/>
      <c r="G25" s="232">
        <v>4</v>
      </c>
      <c r="H25" s="232">
        <v>9</v>
      </c>
      <c r="I25" s="91">
        <f t="shared" si="4"/>
        <v>13</v>
      </c>
      <c r="J25" s="92">
        <f t="shared" si="1"/>
        <v>2.1381578947368418E-2</v>
      </c>
    </row>
    <row r="26" spans="1:10" x14ac:dyDescent="0.25">
      <c r="A26" s="120" t="s">
        <v>29</v>
      </c>
      <c r="B26" s="198">
        <v>0</v>
      </c>
      <c r="C26" s="198">
        <v>0</v>
      </c>
      <c r="D26" s="121">
        <f t="shared" si="2"/>
        <v>0</v>
      </c>
      <c r="E26" s="123">
        <f t="shared" si="3"/>
        <v>0</v>
      </c>
      <c r="F26" s="86"/>
      <c r="G26" s="198">
        <v>0</v>
      </c>
      <c r="H26" s="198">
        <v>0</v>
      </c>
      <c r="I26" s="91">
        <f t="shared" si="4"/>
        <v>0</v>
      </c>
      <c r="J26" s="92">
        <f t="shared" si="1"/>
        <v>0</v>
      </c>
    </row>
    <row r="27" spans="1:10" x14ac:dyDescent="0.25">
      <c r="A27" s="120" t="s">
        <v>30</v>
      </c>
      <c r="B27" s="232">
        <v>7</v>
      </c>
      <c r="C27" s="232">
        <v>1</v>
      </c>
      <c r="D27" s="121">
        <f t="shared" si="2"/>
        <v>8</v>
      </c>
      <c r="E27" s="122">
        <f t="shared" si="3"/>
        <v>9.6269554753309252E-3</v>
      </c>
      <c r="F27" s="86"/>
      <c r="G27" s="233">
        <v>4</v>
      </c>
      <c r="H27" s="105">
        <v>0</v>
      </c>
      <c r="I27" s="93">
        <f t="shared" si="4"/>
        <v>4</v>
      </c>
      <c r="J27" s="94">
        <f t="shared" si="1"/>
        <v>6.5789473684210514E-3</v>
      </c>
    </row>
    <row r="28" spans="1:10" x14ac:dyDescent="0.25">
      <c r="A28" s="124" t="s">
        <v>0</v>
      </c>
      <c r="B28" s="121">
        <f>SUM(B21:B27)</f>
        <v>422</v>
      </c>
      <c r="C28" s="125">
        <f>SUM(C21:C27)</f>
        <v>409.00000000000011</v>
      </c>
      <c r="D28" s="121">
        <f t="shared" si="2"/>
        <v>831.00000000000011</v>
      </c>
      <c r="E28" s="122">
        <f t="shared" si="3"/>
        <v>1</v>
      </c>
      <c r="F28" s="86"/>
      <c r="G28" s="95">
        <f>SUM(G21:G27)</f>
        <v>289</v>
      </c>
      <c r="H28" s="96">
        <f>SUM(H21:H27)</f>
        <v>319.00000000000011</v>
      </c>
      <c r="I28" s="96">
        <f t="shared" si="4"/>
        <v>608.00000000000011</v>
      </c>
      <c r="J28" s="94">
        <f t="shared" si="1"/>
        <v>1</v>
      </c>
    </row>
    <row r="29" spans="1:10" x14ac:dyDescent="0.25">
      <c r="A29" s="300" t="s">
        <v>1619</v>
      </c>
      <c r="B29" s="300"/>
      <c r="C29" s="300"/>
      <c r="D29" s="300"/>
      <c r="E29" s="300"/>
      <c r="F29" s="300"/>
      <c r="G29" s="300"/>
      <c r="H29" s="300"/>
      <c r="I29" s="300"/>
      <c r="J29" s="300"/>
    </row>
    <row r="30" spans="1:10" x14ac:dyDescent="0.25">
      <c r="E30" s="97"/>
      <c r="H30" s="85"/>
    </row>
    <row r="31" spans="1:10" x14ac:dyDescent="0.25">
      <c r="A31" s="303" t="s">
        <v>189</v>
      </c>
      <c r="B31" s="303"/>
      <c r="C31" s="303"/>
      <c r="D31" s="303"/>
      <c r="E31" s="304"/>
      <c r="F31" s="304"/>
      <c r="G31" s="304"/>
      <c r="H31" s="85"/>
    </row>
    <row r="32" spans="1:10" ht="15" customHeight="1" x14ac:dyDescent="0.25">
      <c r="A32" s="305" t="s">
        <v>26</v>
      </c>
      <c r="B32" s="306" t="s">
        <v>175</v>
      </c>
      <c r="C32" s="307"/>
      <c r="D32" s="308" t="s">
        <v>2</v>
      </c>
      <c r="E32" s="299" t="s">
        <v>188</v>
      </c>
      <c r="F32" s="86"/>
      <c r="G32" s="301" t="s">
        <v>2001</v>
      </c>
      <c r="H32" s="301"/>
      <c r="I32" s="301"/>
      <c r="J32" s="302"/>
    </row>
    <row r="33" spans="1:11" x14ac:dyDescent="0.25">
      <c r="A33" s="305"/>
      <c r="B33" s="70" t="s">
        <v>3</v>
      </c>
      <c r="C33" s="70" t="s">
        <v>4</v>
      </c>
      <c r="D33" s="308"/>
      <c r="E33" s="299"/>
      <c r="F33" s="86"/>
      <c r="G33" s="88" t="s">
        <v>3</v>
      </c>
      <c r="H33" s="89" t="s">
        <v>4</v>
      </c>
      <c r="I33" s="90" t="s">
        <v>0</v>
      </c>
      <c r="J33" s="98" t="s">
        <v>188</v>
      </c>
    </row>
    <row r="34" spans="1:11" x14ac:dyDescent="0.25">
      <c r="A34" s="120" t="s">
        <v>125</v>
      </c>
      <c r="B34" s="232">
        <v>302.00000000000028</v>
      </c>
      <c r="C34" s="232">
        <v>280.00000000000034</v>
      </c>
      <c r="D34" s="125">
        <f>SUM(B34:C34)</f>
        <v>582.00000000000068</v>
      </c>
      <c r="E34" s="122">
        <f>D34/$D$41</f>
        <v>0.32733408323959529</v>
      </c>
      <c r="F34" s="86"/>
      <c r="G34" s="232">
        <v>223</v>
      </c>
      <c r="H34" s="232">
        <v>228.00000000000003</v>
      </c>
      <c r="I34" s="91">
        <f>SUM(G34:H34)</f>
        <v>451</v>
      </c>
      <c r="J34" s="92">
        <f t="shared" ref="J34:J41" si="5">I34/$I$41</f>
        <v>0.39115351257588893</v>
      </c>
    </row>
    <row r="35" spans="1:11" x14ac:dyDescent="0.25">
      <c r="A35" s="120" t="s">
        <v>27</v>
      </c>
      <c r="B35" s="232">
        <v>49</v>
      </c>
      <c r="C35" s="232">
        <v>40.000000000000007</v>
      </c>
      <c r="D35" s="125">
        <f t="shared" ref="D35:D41" si="6">SUM(B35:C35)</f>
        <v>89</v>
      </c>
      <c r="E35" s="122">
        <f t="shared" ref="E35:E41" si="7">D35/$D$41</f>
        <v>5.0056242969628774E-2</v>
      </c>
      <c r="F35" s="86"/>
      <c r="G35" s="232">
        <v>32</v>
      </c>
      <c r="H35" s="232">
        <v>33</v>
      </c>
      <c r="I35" s="91">
        <f t="shared" ref="I35:I41" si="8">SUM(G35:H35)</f>
        <v>65</v>
      </c>
      <c r="J35" s="92">
        <f t="shared" si="5"/>
        <v>5.6374674761491751E-2</v>
      </c>
    </row>
    <row r="36" spans="1:11" x14ac:dyDescent="0.25">
      <c r="A36" s="120" t="s">
        <v>28</v>
      </c>
      <c r="B36" s="232">
        <v>163.00000000000006</v>
      </c>
      <c r="C36" s="232">
        <v>189.00000000000017</v>
      </c>
      <c r="D36" s="125">
        <f t="shared" si="6"/>
        <v>352.00000000000023</v>
      </c>
      <c r="E36" s="122">
        <f t="shared" si="7"/>
        <v>0.19797525309336336</v>
      </c>
      <c r="F36" s="86"/>
      <c r="G36" s="232">
        <v>119.00000000000009</v>
      </c>
      <c r="H36" s="232">
        <v>142.00000000000003</v>
      </c>
      <c r="I36" s="91">
        <f t="shared" si="8"/>
        <v>261.00000000000011</v>
      </c>
      <c r="J36" s="92">
        <f t="shared" si="5"/>
        <v>0.22636600173460544</v>
      </c>
    </row>
    <row r="37" spans="1:11" x14ac:dyDescent="0.25">
      <c r="A37" s="120" t="s">
        <v>149</v>
      </c>
      <c r="B37" s="232">
        <v>224.00000000000006</v>
      </c>
      <c r="C37" s="232">
        <v>353.99999999999989</v>
      </c>
      <c r="D37" s="125">
        <f t="shared" si="6"/>
        <v>578</v>
      </c>
      <c r="E37" s="122">
        <f t="shared" si="7"/>
        <v>0.32508436445444305</v>
      </c>
      <c r="F37" s="86"/>
      <c r="G37" s="232">
        <v>113.00000000000006</v>
      </c>
      <c r="H37" s="232">
        <v>191.00000000000006</v>
      </c>
      <c r="I37" s="91">
        <f t="shared" si="8"/>
        <v>304.00000000000011</v>
      </c>
      <c r="J37" s="92">
        <f t="shared" si="5"/>
        <v>0.26366001734605382</v>
      </c>
    </row>
    <row r="38" spans="1:11" x14ac:dyDescent="0.25">
      <c r="A38" s="120" t="s">
        <v>150</v>
      </c>
      <c r="B38" s="232">
        <v>78</v>
      </c>
      <c r="C38" s="232">
        <v>88.000000000000028</v>
      </c>
      <c r="D38" s="125">
        <f t="shared" si="6"/>
        <v>166.00000000000003</v>
      </c>
      <c r="E38" s="122">
        <f t="shared" si="7"/>
        <v>9.3363329583801988E-2</v>
      </c>
      <c r="F38" s="86"/>
      <c r="G38" s="232">
        <v>28.000000000000004</v>
      </c>
      <c r="H38" s="232">
        <v>38.000000000000007</v>
      </c>
      <c r="I38" s="91">
        <f t="shared" si="8"/>
        <v>66.000000000000014</v>
      </c>
      <c r="J38" s="92">
        <f t="shared" si="5"/>
        <v>5.7241977450130099E-2</v>
      </c>
    </row>
    <row r="39" spans="1:11" x14ac:dyDescent="0.25">
      <c r="A39" s="120" t="s">
        <v>29</v>
      </c>
      <c r="B39" s="232">
        <v>0</v>
      </c>
      <c r="C39" s="232">
        <v>1</v>
      </c>
      <c r="D39" s="125">
        <f t="shared" si="6"/>
        <v>1</v>
      </c>
      <c r="E39" s="126">
        <f t="shared" si="7"/>
        <v>5.6242969628796373E-4</v>
      </c>
      <c r="F39" s="86"/>
      <c r="G39" s="232">
        <v>0</v>
      </c>
      <c r="H39" s="232">
        <v>1</v>
      </c>
      <c r="I39" s="91">
        <f t="shared" si="8"/>
        <v>1</v>
      </c>
      <c r="J39" s="92">
        <f t="shared" si="5"/>
        <v>8.6730268863833464E-4</v>
      </c>
    </row>
    <row r="40" spans="1:11" x14ac:dyDescent="0.25">
      <c r="A40" s="120" t="s">
        <v>30</v>
      </c>
      <c r="B40" s="232">
        <v>6.0000000000000009</v>
      </c>
      <c r="C40" s="232">
        <v>4.0000000000000018</v>
      </c>
      <c r="D40" s="125">
        <f t="shared" si="6"/>
        <v>10.000000000000004</v>
      </c>
      <c r="E40" s="122">
        <f t="shared" si="7"/>
        <v>5.6242969628796389E-3</v>
      </c>
      <c r="F40" s="86"/>
      <c r="G40" s="232">
        <v>3.0000000000000004</v>
      </c>
      <c r="H40" s="232">
        <v>2</v>
      </c>
      <c r="I40" s="93">
        <f t="shared" si="8"/>
        <v>5</v>
      </c>
      <c r="J40" s="94">
        <f t="shared" si="5"/>
        <v>4.3365134431916728E-3</v>
      </c>
    </row>
    <row r="41" spans="1:11" x14ac:dyDescent="0.25">
      <c r="A41" s="124" t="s">
        <v>0</v>
      </c>
      <c r="B41" s="121">
        <f>SUM(B34:B40)</f>
        <v>822.00000000000045</v>
      </c>
      <c r="C41" s="121">
        <f>SUM(C34:C40)</f>
        <v>956.00000000000045</v>
      </c>
      <c r="D41" s="125">
        <f t="shared" si="6"/>
        <v>1778.0000000000009</v>
      </c>
      <c r="E41" s="122">
        <f t="shared" si="7"/>
        <v>1</v>
      </c>
      <c r="F41" s="86"/>
      <c r="G41" s="95">
        <f>SUM(G34:G40)</f>
        <v>518.00000000000023</v>
      </c>
      <c r="H41" s="96">
        <f>SUM(H34:H40)</f>
        <v>635</v>
      </c>
      <c r="I41" s="96">
        <f t="shared" si="8"/>
        <v>1153.0000000000002</v>
      </c>
      <c r="J41" s="94">
        <f t="shared" si="5"/>
        <v>1</v>
      </c>
    </row>
    <row r="42" spans="1:11" x14ac:dyDescent="0.25">
      <c r="A42" s="300" t="s">
        <v>1618</v>
      </c>
      <c r="B42" s="300"/>
      <c r="C42" s="300"/>
      <c r="D42" s="300"/>
      <c r="E42" s="300"/>
      <c r="F42" s="300"/>
      <c r="G42" s="300"/>
      <c r="H42" s="300"/>
      <c r="I42" s="300"/>
      <c r="J42" s="300"/>
    </row>
    <row r="43" spans="1:11" ht="18.75" customHeight="1" x14ac:dyDescent="0.25">
      <c r="A43" s="311" t="s">
        <v>2008</v>
      </c>
      <c r="B43" s="311"/>
      <c r="C43" s="311"/>
      <c r="D43" s="311"/>
      <c r="E43" s="311"/>
      <c r="F43" s="311"/>
      <c r="G43" s="311"/>
      <c r="H43" s="311"/>
      <c r="I43" s="311"/>
      <c r="J43" s="311"/>
      <c r="K43" s="220"/>
    </row>
    <row r="44" spans="1:11" ht="15" customHeight="1" x14ac:dyDescent="0.25">
      <c r="A44" s="271" t="s">
        <v>2013</v>
      </c>
      <c r="B44" s="271"/>
      <c r="C44" s="271"/>
      <c r="D44" s="271"/>
      <c r="E44" s="271"/>
      <c r="F44" s="271"/>
      <c r="G44" s="271"/>
      <c r="H44" s="271"/>
      <c r="I44" s="271"/>
      <c r="J44" s="271"/>
    </row>
  </sheetData>
  <mergeCells count="21">
    <mergeCell ref="A2:J2"/>
    <mergeCell ref="A1:J1"/>
    <mergeCell ref="A5:J5"/>
    <mergeCell ref="A18:G18"/>
    <mergeCell ref="B11:F11"/>
    <mergeCell ref="A3:J3"/>
    <mergeCell ref="D19:D20"/>
    <mergeCell ref="E19:E20"/>
    <mergeCell ref="E32:E33"/>
    <mergeCell ref="A42:J42"/>
    <mergeCell ref="A44:J44"/>
    <mergeCell ref="A29:J29"/>
    <mergeCell ref="G19:J19"/>
    <mergeCell ref="G32:J32"/>
    <mergeCell ref="A31:G31"/>
    <mergeCell ref="A32:A33"/>
    <mergeCell ref="B32:C32"/>
    <mergeCell ref="D32:D33"/>
    <mergeCell ref="A19:A20"/>
    <mergeCell ref="B19:C19"/>
    <mergeCell ref="A43:J43"/>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G28" sqref="G28"/>
    </sheetView>
  </sheetViews>
  <sheetFormatPr defaultColWidth="9.140625" defaultRowHeight="15" x14ac:dyDescent="0.25"/>
  <cols>
    <col min="1" max="1" width="27.42578125" style="41" customWidth="1"/>
    <col min="2" max="2" width="9" style="41" customWidth="1"/>
    <col min="3" max="8" width="9.140625" style="41"/>
    <col min="9" max="9" width="8.5703125" style="41" customWidth="1"/>
    <col min="10" max="16384" width="9.140625" style="41"/>
  </cols>
  <sheetData>
    <row r="1" spans="1:10" ht="15.75" x14ac:dyDescent="0.25">
      <c r="A1" s="263" t="s">
        <v>227</v>
      </c>
      <c r="B1" s="263"/>
      <c r="C1" s="263"/>
      <c r="D1" s="263"/>
      <c r="E1" s="263"/>
      <c r="F1" s="263"/>
      <c r="G1" s="263"/>
      <c r="H1" s="263"/>
      <c r="I1" s="263"/>
      <c r="J1" s="66"/>
    </row>
    <row r="2" spans="1:10" ht="15.75" x14ac:dyDescent="0.25">
      <c r="A2" s="264" t="s">
        <v>210</v>
      </c>
      <c r="B2" s="264"/>
      <c r="C2" s="264"/>
      <c r="D2" s="264"/>
      <c r="E2" s="264"/>
      <c r="F2" s="264"/>
      <c r="G2" s="264"/>
      <c r="H2" s="264"/>
      <c r="I2" s="264"/>
      <c r="J2" s="64"/>
    </row>
    <row r="3" spans="1:10" ht="15.75" x14ac:dyDescent="0.25">
      <c r="A3" s="284" t="s">
        <v>231</v>
      </c>
      <c r="B3" s="284"/>
      <c r="C3" s="284"/>
      <c r="D3" s="284"/>
      <c r="E3" s="284"/>
      <c r="F3" s="284"/>
      <c r="G3" s="284"/>
      <c r="H3" s="284"/>
      <c r="I3" s="284"/>
      <c r="J3" s="17"/>
    </row>
    <row r="5" spans="1:10" ht="15.75" x14ac:dyDescent="0.25">
      <c r="A5" s="263" t="s">
        <v>146</v>
      </c>
      <c r="B5" s="263"/>
      <c r="C5" s="263"/>
      <c r="D5" s="263"/>
      <c r="E5" s="263"/>
      <c r="F5" s="263"/>
      <c r="G5" s="263"/>
      <c r="H5" s="263"/>
      <c r="I5" s="263"/>
    </row>
    <row r="7" spans="1:10" x14ac:dyDescent="0.25">
      <c r="A7" s="313" t="s">
        <v>230</v>
      </c>
      <c r="B7" s="313"/>
      <c r="C7" s="313"/>
      <c r="D7" s="313"/>
      <c r="E7" s="313"/>
      <c r="F7" s="313"/>
      <c r="G7" s="313"/>
      <c r="H7" s="313"/>
    </row>
    <row r="8" spans="1:10" x14ac:dyDescent="0.25">
      <c r="A8" s="313" t="s">
        <v>1631</v>
      </c>
      <c r="B8" s="313"/>
      <c r="C8" s="313"/>
      <c r="D8" s="313"/>
      <c r="E8" s="313"/>
      <c r="F8" s="313"/>
      <c r="G8" s="313"/>
      <c r="H8" s="313"/>
    </row>
    <row r="10" spans="1:10" ht="15" customHeight="1" x14ac:dyDescent="0.25">
      <c r="A10" s="305" t="s">
        <v>195</v>
      </c>
      <c r="B10" s="306" t="s">
        <v>128</v>
      </c>
      <c r="C10" s="307"/>
      <c r="D10" s="305" t="s">
        <v>129</v>
      </c>
      <c r="E10" s="305"/>
      <c r="F10" s="305" t="s">
        <v>0</v>
      </c>
      <c r="G10" s="305"/>
      <c r="H10" s="308" t="s">
        <v>2</v>
      </c>
      <c r="I10" s="299" t="s">
        <v>188</v>
      </c>
    </row>
    <row r="11" spans="1:10" ht="15" customHeight="1" x14ac:dyDescent="0.25">
      <c r="A11" s="305"/>
      <c r="B11" s="99" t="s">
        <v>3</v>
      </c>
      <c r="C11" s="99" t="s">
        <v>4</v>
      </c>
      <c r="D11" s="99" t="s">
        <v>3</v>
      </c>
      <c r="E11" s="99" t="s">
        <v>4</v>
      </c>
      <c r="F11" s="70" t="s">
        <v>3</v>
      </c>
      <c r="G11" s="70" t="s">
        <v>4</v>
      </c>
      <c r="H11" s="308"/>
      <c r="I11" s="299"/>
    </row>
    <row r="12" spans="1:10" x14ac:dyDescent="0.25">
      <c r="A12" s="127" t="s">
        <v>196</v>
      </c>
      <c r="B12" s="232">
        <v>172.00000000000003</v>
      </c>
      <c r="C12" s="232">
        <v>232.00000000000003</v>
      </c>
      <c r="D12" s="232">
        <v>4.0000000000000009</v>
      </c>
      <c r="E12" s="232">
        <v>5.0000000000000009</v>
      </c>
      <c r="F12" s="128">
        <f>SUM(B12,D12)</f>
        <v>176.00000000000003</v>
      </c>
      <c r="G12" s="128">
        <f>SUM(C12,E12)</f>
        <v>237.00000000000003</v>
      </c>
      <c r="H12" s="125">
        <f>SUM(F12:G12)</f>
        <v>413.00000000000006</v>
      </c>
      <c r="I12" s="122">
        <f>H12/$H$21</f>
        <v>0.12770562770562774</v>
      </c>
    </row>
    <row r="13" spans="1:10" x14ac:dyDescent="0.25">
      <c r="A13" s="127" t="s">
        <v>197</v>
      </c>
      <c r="B13" s="232">
        <v>34</v>
      </c>
      <c r="C13" s="232">
        <v>114</v>
      </c>
      <c r="D13" s="232">
        <v>6.0000000000000036</v>
      </c>
      <c r="E13" s="232">
        <v>11</v>
      </c>
      <c r="F13" s="128">
        <f t="shared" ref="F13:G20" si="0">SUM(B13,D13)</f>
        <v>40</v>
      </c>
      <c r="G13" s="128">
        <f t="shared" si="0"/>
        <v>125</v>
      </c>
      <c r="H13" s="125">
        <f t="shared" ref="H13:H20" si="1">SUM(F13:G13)</f>
        <v>165</v>
      </c>
      <c r="I13" s="122">
        <f t="shared" ref="I13:I21" si="2">H13/$H$21</f>
        <v>5.1020408163265314E-2</v>
      </c>
    </row>
    <row r="14" spans="1:10" x14ac:dyDescent="0.25">
      <c r="A14" s="127" t="s">
        <v>198</v>
      </c>
      <c r="B14" s="232">
        <v>10</v>
      </c>
      <c r="C14" s="232">
        <v>143.00000000000006</v>
      </c>
      <c r="D14" s="232">
        <v>2</v>
      </c>
      <c r="E14" s="232">
        <v>9</v>
      </c>
      <c r="F14" s="128">
        <f t="shared" si="0"/>
        <v>12</v>
      </c>
      <c r="G14" s="128">
        <f t="shared" si="0"/>
        <v>152.00000000000006</v>
      </c>
      <c r="H14" s="125">
        <f t="shared" si="1"/>
        <v>164.00000000000006</v>
      </c>
      <c r="I14" s="122">
        <f t="shared" si="2"/>
        <v>5.0711193568336449E-2</v>
      </c>
    </row>
    <row r="15" spans="1:10" x14ac:dyDescent="0.25">
      <c r="A15" s="127" t="s">
        <v>199</v>
      </c>
      <c r="B15" s="232">
        <v>36.000000000000007</v>
      </c>
      <c r="C15" s="232">
        <v>129</v>
      </c>
      <c r="D15" s="232">
        <v>1</v>
      </c>
      <c r="E15" s="232">
        <v>10.000000000000002</v>
      </c>
      <c r="F15" s="128">
        <f t="shared" si="0"/>
        <v>37.000000000000007</v>
      </c>
      <c r="G15" s="128">
        <f t="shared" si="0"/>
        <v>139</v>
      </c>
      <c r="H15" s="125">
        <f t="shared" si="1"/>
        <v>176</v>
      </c>
      <c r="I15" s="122">
        <f t="shared" si="2"/>
        <v>5.4421768707482998E-2</v>
      </c>
    </row>
    <row r="16" spans="1:10" x14ac:dyDescent="0.25">
      <c r="A16" s="127" t="s">
        <v>194</v>
      </c>
      <c r="B16" s="232">
        <v>231</v>
      </c>
      <c r="C16" s="232">
        <v>891.99999999999943</v>
      </c>
      <c r="D16" s="232">
        <v>36.000000000000007</v>
      </c>
      <c r="E16" s="232">
        <v>80</v>
      </c>
      <c r="F16" s="128">
        <f t="shared" si="0"/>
        <v>267</v>
      </c>
      <c r="G16" s="128">
        <f t="shared" si="0"/>
        <v>971.99999999999943</v>
      </c>
      <c r="H16" s="125">
        <f t="shared" si="1"/>
        <v>1238.9999999999995</v>
      </c>
      <c r="I16" s="122">
        <f t="shared" si="2"/>
        <v>0.38311688311688302</v>
      </c>
    </row>
    <row r="17" spans="1:10" x14ac:dyDescent="0.25">
      <c r="A17" s="127" t="s">
        <v>200</v>
      </c>
      <c r="B17" s="232">
        <v>26</v>
      </c>
      <c r="C17" s="232">
        <v>74</v>
      </c>
      <c r="D17" s="232">
        <v>5</v>
      </c>
      <c r="E17" s="232">
        <v>21.000000000000004</v>
      </c>
      <c r="F17" s="128">
        <f t="shared" si="0"/>
        <v>31</v>
      </c>
      <c r="G17" s="128">
        <f t="shared" si="0"/>
        <v>95</v>
      </c>
      <c r="H17" s="125">
        <f t="shared" si="1"/>
        <v>126</v>
      </c>
      <c r="I17" s="122">
        <f t="shared" si="2"/>
        <v>3.8961038961038967E-2</v>
      </c>
    </row>
    <row r="18" spans="1:10" x14ac:dyDescent="0.25">
      <c r="A18" s="127" t="s">
        <v>201</v>
      </c>
      <c r="B18" s="232">
        <v>32</v>
      </c>
      <c r="C18" s="232">
        <v>163</v>
      </c>
      <c r="D18" s="232">
        <v>6.0000000000000036</v>
      </c>
      <c r="E18" s="232">
        <v>20</v>
      </c>
      <c r="F18" s="128">
        <f t="shared" si="0"/>
        <v>38</v>
      </c>
      <c r="G18" s="128">
        <f t="shared" si="0"/>
        <v>183</v>
      </c>
      <c r="H18" s="125">
        <f t="shared" si="1"/>
        <v>221</v>
      </c>
      <c r="I18" s="122">
        <f t="shared" si="2"/>
        <v>6.8336425479282634E-2</v>
      </c>
    </row>
    <row r="19" spans="1:10" x14ac:dyDescent="0.25">
      <c r="A19" s="127" t="s">
        <v>202</v>
      </c>
      <c r="B19" s="232">
        <v>253</v>
      </c>
      <c r="C19" s="232">
        <v>106</v>
      </c>
      <c r="D19" s="232">
        <v>41</v>
      </c>
      <c r="E19" s="232">
        <v>33.000000000000014</v>
      </c>
      <c r="F19" s="128">
        <f t="shared" si="0"/>
        <v>294</v>
      </c>
      <c r="G19" s="128">
        <f t="shared" si="0"/>
        <v>139</v>
      </c>
      <c r="H19" s="125">
        <f t="shared" si="1"/>
        <v>433</v>
      </c>
      <c r="I19" s="122">
        <f t="shared" si="2"/>
        <v>0.13388991960420535</v>
      </c>
    </row>
    <row r="20" spans="1:10" x14ac:dyDescent="0.25">
      <c r="A20" s="127" t="s">
        <v>203</v>
      </c>
      <c r="B20" s="232">
        <v>153</v>
      </c>
      <c r="C20" s="232">
        <v>57</v>
      </c>
      <c r="D20" s="232">
        <v>57.000000000000028</v>
      </c>
      <c r="E20" s="232">
        <v>30.000000000000011</v>
      </c>
      <c r="F20" s="128">
        <f t="shared" si="0"/>
        <v>210.00000000000003</v>
      </c>
      <c r="G20" s="128">
        <f t="shared" si="0"/>
        <v>87.000000000000014</v>
      </c>
      <c r="H20" s="125">
        <f t="shared" si="1"/>
        <v>297.00000000000006</v>
      </c>
      <c r="I20" s="122">
        <f t="shared" si="2"/>
        <v>9.1836734693877584E-2</v>
      </c>
    </row>
    <row r="21" spans="1:10" x14ac:dyDescent="0.25">
      <c r="A21" s="129" t="s">
        <v>0</v>
      </c>
      <c r="B21" s="130">
        <f>SUM(B12:B20)</f>
        <v>947</v>
      </c>
      <c r="C21" s="130">
        <f t="shared" ref="C21:E21" si="3">SUM(C12:C20)</f>
        <v>1909.9999999999995</v>
      </c>
      <c r="D21" s="130">
        <f t="shared" si="3"/>
        <v>158.00000000000006</v>
      </c>
      <c r="E21" s="130">
        <f t="shared" si="3"/>
        <v>219</v>
      </c>
      <c r="F21" s="130">
        <f t="shared" ref="F21:H21" si="4">SUM(F12:F20)</f>
        <v>1105</v>
      </c>
      <c r="G21" s="130">
        <f t="shared" si="4"/>
        <v>2128.9999999999995</v>
      </c>
      <c r="H21" s="131">
        <f t="shared" si="4"/>
        <v>3233.9999999999995</v>
      </c>
      <c r="I21" s="122">
        <f t="shared" si="2"/>
        <v>1</v>
      </c>
    </row>
    <row r="22" spans="1:10" x14ac:dyDescent="0.25">
      <c r="A22" s="129" t="s">
        <v>188</v>
      </c>
      <c r="B22" s="122">
        <f>B21/$H$21</f>
        <v>0.29282622139765002</v>
      </c>
      <c r="C22" s="122">
        <f t="shared" ref="C22:H22" si="5">C21/$H$21</f>
        <v>0.590599876314162</v>
      </c>
      <c r="D22" s="122">
        <f t="shared" si="5"/>
        <v>4.8855905998763167E-2</v>
      </c>
      <c r="E22" s="122">
        <f t="shared" si="5"/>
        <v>6.7717996289424875E-2</v>
      </c>
      <c r="F22" s="122">
        <f t="shared" si="5"/>
        <v>0.34168212739641318</v>
      </c>
      <c r="G22" s="122">
        <f t="shared" si="5"/>
        <v>0.65831787260358687</v>
      </c>
      <c r="H22" s="122">
        <f t="shared" si="5"/>
        <v>1</v>
      </c>
      <c r="I22" s="132"/>
    </row>
    <row r="23" spans="1:10" ht="15" customHeight="1" x14ac:dyDescent="0.25">
      <c r="A23" s="321" t="s">
        <v>2013</v>
      </c>
      <c r="B23" s="321"/>
      <c r="C23" s="321"/>
      <c r="D23" s="321"/>
      <c r="E23" s="321"/>
      <c r="F23" s="321"/>
      <c r="G23" s="321"/>
      <c r="H23" s="321"/>
      <c r="I23" s="321"/>
      <c r="J23" s="256"/>
    </row>
    <row r="24" spans="1:10" ht="15" customHeight="1" x14ac:dyDescent="0.25">
      <c r="A24" s="311" t="s">
        <v>2009</v>
      </c>
      <c r="B24" s="311"/>
      <c r="C24" s="311"/>
      <c r="D24" s="311"/>
      <c r="E24" s="311"/>
      <c r="F24" s="311"/>
      <c r="G24" s="311"/>
      <c r="H24" s="311"/>
      <c r="I24" s="311"/>
      <c r="J24" s="220"/>
    </row>
  </sheetData>
  <mergeCells count="14">
    <mergeCell ref="A23:I23"/>
    <mergeCell ref="A24:I24"/>
    <mergeCell ref="A1:I1"/>
    <mergeCell ref="A2:I2"/>
    <mergeCell ref="A5:I5"/>
    <mergeCell ref="I10:I11"/>
    <mergeCell ref="A3:I3"/>
    <mergeCell ref="A7:H7"/>
    <mergeCell ref="A8:H8"/>
    <mergeCell ref="A10:A11"/>
    <mergeCell ref="B10:C10"/>
    <mergeCell ref="D10:E10"/>
    <mergeCell ref="F10:G10"/>
    <mergeCell ref="H10:H1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election activeCell="A17" sqref="A17:G17"/>
    </sheetView>
  </sheetViews>
  <sheetFormatPr defaultColWidth="9.140625" defaultRowHeight="15" x14ac:dyDescent="0.25"/>
  <cols>
    <col min="1" max="1" width="33.5703125" style="41" customWidth="1"/>
    <col min="2" max="7" width="12.5703125" style="41" customWidth="1"/>
    <col min="8" max="16384" width="9.140625" style="41"/>
  </cols>
  <sheetData>
    <row r="1" spans="1:10" ht="15.75" x14ac:dyDescent="0.25">
      <c r="A1" s="263" t="s">
        <v>227</v>
      </c>
      <c r="B1" s="263"/>
      <c r="C1" s="263"/>
      <c r="D1" s="263"/>
      <c r="E1" s="263"/>
      <c r="F1" s="263"/>
      <c r="G1" s="263"/>
      <c r="H1" s="66"/>
    </row>
    <row r="2" spans="1:10" ht="15.75" x14ac:dyDescent="0.25">
      <c r="A2" s="264" t="s">
        <v>210</v>
      </c>
      <c r="B2" s="264"/>
      <c r="C2" s="264"/>
      <c r="D2" s="264"/>
      <c r="E2" s="264"/>
      <c r="F2" s="264"/>
      <c r="G2" s="264"/>
      <c r="H2" s="64"/>
    </row>
    <row r="3" spans="1:10" ht="15.75" x14ac:dyDescent="0.25">
      <c r="A3" s="284" t="s">
        <v>231</v>
      </c>
      <c r="B3" s="284"/>
      <c r="C3" s="284"/>
      <c r="D3" s="284"/>
      <c r="E3" s="284"/>
      <c r="F3" s="284"/>
      <c r="G3" s="284"/>
      <c r="H3" s="17"/>
    </row>
    <row r="5" spans="1:10" ht="15.75" x14ac:dyDescent="0.25">
      <c r="A5" s="263" t="s">
        <v>146</v>
      </c>
      <c r="B5" s="263"/>
      <c r="C5" s="263"/>
      <c r="D5" s="263"/>
      <c r="E5" s="263"/>
      <c r="F5" s="263"/>
      <c r="G5" s="263"/>
    </row>
    <row r="7" spans="1:10" x14ac:dyDescent="0.25">
      <c r="A7" s="67" t="s">
        <v>229</v>
      </c>
      <c r="B7" s="67"/>
      <c r="C7" s="67"/>
      <c r="D7" s="67"/>
      <c r="E7" s="67"/>
      <c r="F7" s="67"/>
      <c r="G7" s="67"/>
    </row>
    <row r="8" spans="1:10" x14ac:dyDescent="0.25">
      <c r="A8" s="314" t="s">
        <v>1631</v>
      </c>
      <c r="B8" s="314"/>
      <c r="C8" s="314"/>
      <c r="D8" s="314"/>
      <c r="E8" s="314"/>
      <c r="F8" s="314"/>
      <c r="G8" s="314"/>
    </row>
    <row r="9" spans="1:10" ht="15" customHeight="1" x14ac:dyDescent="0.25"/>
    <row r="10" spans="1:10" ht="24.75" x14ac:dyDescent="0.25">
      <c r="A10" s="209" t="s">
        <v>176</v>
      </c>
      <c r="B10" s="210" t="s">
        <v>177</v>
      </c>
      <c r="C10" s="210" t="s">
        <v>244</v>
      </c>
      <c r="D10" s="210" t="s">
        <v>245</v>
      </c>
      <c r="E10" s="210" t="s">
        <v>246</v>
      </c>
      <c r="F10" s="210" t="s">
        <v>178</v>
      </c>
      <c r="G10" s="211" t="s">
        <v>179</v>
      </c>
    </row>
    <row r="11" spans="1:10" x14ac:dyDescent="0.25">
      <c r="A11" s="212" t="s">
        <v>180</v>
      </c>
      <c r="B11" s="213">
        <v>1631</v>
      </c>
      <c r="C11" s="214">
        <v>25</v>
      </c>
      <c r="D11" s="214">
        <v>17650</v>
      </c>
      <c r="E11" s="214">
        <v>8394.2356164383582</v>
      </c>
      <c r="F11" s="214">
        <v>8495.5</v>
      </c>
      <c r="G11" s="214">
        <v>3065.261483729912</v>
      </c>
    </row>
    <row r="12" spans="1:10" x14ac:dyDescent="0.25">
      <c r="A12" s="212" t="s">
        <v>181</v>
      </c>
      <c r="B12" s="213">
        <v>1631</v>
      </c>
      <c r="C12" s="214">
        <v>15</v>
      </c>
      <c r="D12" s="214">
        <v>25750</v>
      </c>
      <c r="E12" s="214">
        <v>1022.3806566104706</v>
      </c>
      <c r="F12" s="214">
        <v>450</v>
      </c>
      <c r="G12" s="214">
        <v>2027.5583255476552</v>
      </c>
    </row>
    <row r="13" spans="1:10" x14ac:dyDescent="0.25">
      <c r="A13" s="212" t="s">
        <v>182</v>
      </c>
      <c r="B13" s="213">
        <v>1631</v>
      </c>
      <c r="C13" s="213">
        <v>30</v>
      </c>
      <c r="D13" s="213">
        <v>9525</v>
      </c>
      <c r="E13" s="213">
        <v>1104.546693933197</v>
      </c>
      <c r="F13" s="213">
        <v>1125</v>
      </c>
      <c r="G13" s="213">
        <v>495.74617891577827</v>
      </c>
    </row>
    <row r="14" spans="1:10" x14ac:dyDescent="0.25">
      <c r="A14" s="215" t="s">
        <v>183</v>
      </c>
      <c r="B14" s="216">
        <v>1631</v>
      </c>
      <c r="C14" s="216">
        <v>1</v>
      </c>
      <c r="D14" s="216">
        <v>78</v>
      </c>
      <c r="E14" s="216">
        <v>36.12646370023419</v>
      </c>
      <c r="F14" s="216">
        <v>36</v>
      </c>
      <c r="G14" s="216">
        <v>10.985484488084227</v>
      </c>
    </row>
    <row r="15" spans="1:10" x14ac:dyDescent="0.25">
      <c r="A15" s="20"/>
      <c r="B15" s="20"/>
      <c r="C15" s="20"/>
      <c r="D15" s="20"/>
      <c r="E15" s="20"/>
      <c r="F15" s="20"/>
      <c r="G15" s="20"/>
    </row>
    <row r="16" spans="1:10" ht="15" customHeight="1" x14ac:dyDescent="0.25">
      <c r="A16" s="272" t="s">
        <v>2013</v>
      </c>
      <c r="B16" s="272"/>
      <c r="C16" s="272"/>
      <c r="D16" s="272"/>
      <c r="E16" s="272"/>
      <c r="F16" s="272"/>
      <c r="G16" s="272"/>
      <c r="H16" s="256"/>
      <c r="I16" s="256"/>
      <c r="J16" s="256"/>
    </row>
    <row r="17" spans="1:9" x14ac:dyDescent="0.25">
      <c r="A17" s="311" t="s">
        <v>2008</v>
      </c>
      <c r="B17" s="311"/>
      <c r="C17" s="311"/>
      <c r="D17" s="311"/>
      <c r="E17" s="311"/>
      <c r="F17" s="311"/>
      <c r="G17" s="311"/>
      <c r="H17" s="220"/>
      <c r="I17" s="220"/>
    </row>
    <row r="18" spans="1:9" ht="44.25" customHeight="1" x14ac:dyDescent="0.25">
      <c r="A18" s="273" t="s">
        <v>145</v>
      </c>
      <c r="B18" s="273"/>
      <c r="C18" s="273"/>
      <c r="D18" s="273"/>
      <c r="E18" s="273"/>
      <c r="F18" s="273"/>
      <c r="G18" s="273"/>
      <c r="H18" s="217"/>
      <c r="I18" s="217"/>
    </row>
  </sheetData>
  <mergeCells count="8">
    <mergeCell ref="A16:G16"/>
    <mergeCell ref="A17:G17"/>
    <mergeCell ref="A18:G18"/>
    <mergeCell ref="A8:G8"/>
    <mergeCell ref="A1:G1"/>
    <mergeCell ref="A2:G2"/>
    <mergeCell ref="A5:G5"/>
    <mergeCell ref="A3:G3"/>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election activeCell="A37" sqref="A37"/>
    </sheetView>
  </sheetViews>
  <sheetFormatPr defaultRowHeight="15" x14ac:dyDescent="0.25"/>
  <cols>
    <col min="1" max="1" width="36.28515625" customWidth="1"/>
    <col min="2" max="2" width="31.5703125" customWidth="1"/>
    <col min="3" max="3" width="35.5703125" customWidth="1"/>
  </cols>
  <sheetData>
    <row r="1" spans="1:5" ht="15.75" x14ac:dyDescent="0.25">
      <c r="A1" s="284" t="s">
        <v>213</v>
      </c>
      <c r="B1" s="284"/>
      <c r="C1" s="284"/>
    </row>
    <row r="2" spans="1:5" ht="15.75" x14ac:dyDescent="0.25">
      <c r="A2" s="284" t="s">
        <v>210</v>
      </c>
      <c r="B2" s="284"/>
      <c r="C2" s="284"/>
    </row>
    <row r="3" spans="1:5" ht="15.75" x14ac:dyDescent="0.25">
      <c r="A3" s="284" t="s">
        <v>231</v>
      </c>
      <c r="B3" s="284"/>
      <c r="C3" s="284"/>
      <c r="D3" s="17"/>
      <c r="E3" s="17"/>
    </row>
    <row r="4" spans="1:5" ht="15.75" x14ac:dyDescent="0.25">
      <c r="A4" s="17"/>
      <c r="B4" s="17"/>
      <c r="C4" s="17"/>
    </row>
    <row r="5" spans="1:5" ht="15.75" x14ac:dyDescent="0.25">
      <c r="A5" s="284" t="s">
        <v>146</v>
      </c>
      <c r="B5" s="284"/>
      <c r="C5" s="284"/>
    </row>
    <row r="6" spans="1:5" ht="15.75" x14ac:dyDescent="0.25">
      <c r="A6" s="101"/>
      <c r="B6" s="101"/>
      <c r="C6" s="101"/>
    </row>
    <row r="7" spans="1:5" x14ac:dyDescent="0.25">
      <c r="A7" s="315"/>
      <c r="B7" s="315"/>
      <c r="C7" s="315"/>
    </row>
    <row r="8" spans="1:5" x14ac:dyDescent="0.25">
      <c r="A8" s="314" t="s">
        <v>1621</v>
      </c>
      <c r="B8" s="314"/>
      <c r="C8" s="314"/>
    </row>
    <row r="9" spans="1:5" x14ac:dyDescent="0.25">
      <c r="A9" s="314" t="s">
        <v>1642</v>
      </c>
      <c r="B9" s="314"/>
      <c r="C9" s="314"/>
    </row>
    <row r="10" spans="1:5" x14ac:dyDescent="0.25">
      <c r="A10" s="63"/>
      <c r="B10" s="63"/>
      <c r="C10" s="63"/>
    </row>
    <row r="11" spans="1:5" x14ac:dyDescent="0.25">
      <c r="A11" s="316" t="s">
        <v>1620</v>
      </c>
      <c r="B11" s="316"/>
      <c r="C11" s="316"/>
    </row>
    <row r="12" spans="1:5" x14ac:dyDescent="0.25">
      <c r="A12" s="133" t="s">
        <v>214</v>
      </c>
      <c r="B12" s="134" t="s">
        <v>173</v>
      </c>
      <c r="C12" s="134" t="s">
        <v>169</v>
      </c>
    </row>
    <row r="13" spans="1:5" s="202" customFormat="1" x14ac:dyDescent="0.25">
      <c r="A13" s="235" t="s">
        <v>237</v>
      </c>
      <c r="B13" s="236">
        <v>1</v>
      </c>
      <c r="C13" s="135">
        <f>B13/216</f>
        <v>4.6296296296296294E-3</v>
      </c>
    </row>
    <row r="14" spans="1:5" x14ac:dyDescent="0.25">
      <c r="A14" s="136" t="s">
        <v>215</v>
      </c>
      <c r="B14" s="137">
        <v>0</v>
      </c>
      <c r="C14" s="135">
        <f>B14/216</f>
        <v>0</v>
      </c>
    </row>
    <row r="15" spans="1:5" x14ac:dyDescent="0.25">
      <c r="A15" s="136" t="s">
        <v>216</v>
      </c>
      <c r="B15" s="137">
        <v>216</v>
      </c>
      <c r="C15" s="199">
        <f>B15/217</f>
        <v>0.99539170506912444</v>
      </c>
    </row>
    <row r="16" spans="1:5" ht="15.75" thickBot="1" x14ac:dyDescent="0.3">
      <c r="A16" s="138" t="s">
        <v>0</v>
      </c>
      <c r="B16" s="139">
        <f>SUM(B13:B15)</f>
        <v>217</v>
      </c>
      <c r="C16" s="200">
        <f>SUM(C13:C15)</f>
        <v>1.0000213346987541</v>
      </c>
    </row>
    <row r="17" spans="1:10" x14ac:dyDescent="0.25">
      <c r="A17" s="140"/>
      <c r="B17" s="141"/>
      <c r="C17" s="142"/>
    </row>
    <row r="18" spans="1:10" x14ac:dyDescent="0.25">
      <c r="A18" s="140"/>
      <c r="B18" s="141"/>
      <c r="C18" s="142"/>
    </row>
    <row r="19" spans="1:10" x14ac:dyDescent="0.25">
      <c r="A19" s="317" t="s">
        <v>217</v>
      </c>
      <c r="B19" s="317"/>
      <c r="C19" s="317"/>
    </row>
    <row r="20" spans="1:10" x14ac:dyDescent="0.25">
      <c r="A20" s="143"/>
      <c r="B20" s="144" t="s">
        <v>173</v>
      </c>
      <c r="C20" s="145" t="s">
        <v>169</v>
      </c>
    </row>
    <row r="21" spans="1:10" ht="15.75" thickBot="1" x14ac:dyDescent="0.3">
      <c r="A21" s="146" t="s">
        <v>218</v>
      </c>
      <c r="B21" s="139">
        <v>4</v>
      </c>
      <c r="C21" s="147">
        <f>B21/217</f>
        <v>1.8433179723502304E-2</v>
      </c>
    </row>
    <row r="22" spans="1:10" x14ac:dyDescent="0.25">
      <c r="A22" s="148"/>
      <c r="B22" s="141"/>
      <c r="C22" s="149"/>
    </row>
    <row r="23" spans="1:10" x14ac:dyDescent="0.25">
      <c r="A23" s="150"/>
      <c r="B23" s="150"/>
      <c r="C23" s="151"/>
    </row>
    <row r="24" spans="1:10" ht="15.75" thickBot="1" x14ac:dyDescent="0.3">
      <c r="A24" s="318" t="s">
        <v>219</v>
      </c>
      <c r="B24" s="318"/>
      <c r="C24" s="319"/>
    </row>
    <row r="25" spans="1:10" x14ac:dyDescent="0.25">
      <c r="A25" s="152" t="s">
        <v>220</v>
      </c>
      <c r="B25" s="153" t="s">
        <v>221</v>
      </c>
      <c r="C25" s="153" t="s">
        <v>169</v>
      </c>
    </row>
    <row r="26" spans="1:10" x14ac:dyDescent="0.25">
      <c r="A26" s="154" t="s">
        <v>222</v>
      </c>
      <c r="B26" s="137">
        <v>1</v>
      </c>
      <c r="C26" s="155">
        <f>B26/7</f>
        <v>0.14285714285714285</v>
      </c>
    </row>
    <row r="27" spans="1:10" x14ac:dyDescent="0.25">
      <c r="A27" s="154" t="s">
        <v>223</v>
      </c>
      <c r="B27" s="137">
        <v>5</v>
      </c>
      <c r="C27" s="155">
        <f t="shared" ref="C27:C29" si="0">B27/7</f>
        <v>0.7142857142857143</v>
      </c>
    </row>
    <row r="28" spans="1:10" x14ac:dyDescent="0.25">
      <c r="A28" s="154" t="s">
        <v>224</v>
      </c>
      <c r="B28" s="137">
        <v>1</v>
      </c>
      <c r="C28" s="155">
        <f t="shared" si="0"/>
        <v>0.14285714285714285</v>
      </c>
    </row>
    <row r="29" spans="1:10" x14ac:dyDescent="0.25">
      <c r="A29" s="156" t="s">
        <v>225</v>
      </c>
      <c r="B29" s="157">
        <v>0</v>
      </c>
      <c r="C29" s="158">
        <f t="shared" si="0"/>
        <v>0</v>
      </c>
    </row>
    <row r="30" spans="1:10" x14ac:dyDescent="0.25">
      <c r="A30" s="159" t="s">
        <v>0</v>
      </c>
      <c r="B30" s="160">
        <f>SUM(B26:B29)</f>
        <v>7</v>
      </c>
      <c r="C30" s="201">
        <f>B30/7</f>
        <v>1</v>
      </c>
    </row>
    <row r="31" spans="1:10" x14ac:dyDescent="0.25">
      <c r="A31" s="320" t="s">
        <v>2014</v>
      </c>
      <c r="B31" s="255"/>
      <c r="C31" s="255"/>
    </row>
    <row r="32" spans="1:10" ht="15" customHeight="1" x14ac:dyDescent="0.25">
      <c r="A32" s="272" t="s">
        <v>2013</v>
      </c>
      <c r="B32" s="272"/>
      <c r="C32" s="272"/>
      <c r="D32" s="256"/>
      <c r="E32" s="256"/>
      <c r="F32" s="256"/>
      <c r="G32" s="256"/>
      <c r="H32" s="256"/>
      <c r="I32" s="256"/>
      <c r="J32" s="256"/>
    </row>
    <row r="33" spans="1:7" x14ac:dyDescent="0.25">
      <c r="A33" s="311" t="s">
        <v>2008</v>
      </c>
      <c r="B33" s="311"/>
      <c r="C33" s="311"/>
      <c r="D33" s="220"/>
      <c r="E33" s="220"/>
      <c r="F33" s="220"/>
      <c r="G33" s="220"/>
    </row>
  </sheetData>
  <mergeCells count="12">
    <mergeCell ref="A32:C32"/>
    <mergeCell ref="A33:C33"/>
    <mergeCell ref="A9:C9"/>
    <mergeCell ref="A11:C11"/>
    <mergeCell ref="A19:C19"/>
    <mergeCell ref="A24:C24"/>
    <mergeCell ref="A1:C1"/>
    <mergeCell ref="A2:C2"/>
    <mergeCell ref="A5:C5"/>
    <mergeCell ref="A7:C7"/>
    <mergeCell ref="A8:C8"/>
    <mergeCell ref="A3:C3"/>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8"/>
  <sheetViews>
    <sheetView workbookViewId="0"/>
  </sheetViews>
  <sheetFormatPr defaultRowHeight="15" x14ac:dyDescent="0.25"/>
  <cols>
    <col min="1" max="1" width="8.42578125" bestFit="1" customWidth="1"/>
    <col min="2" max="2" width="54.42578125" customWidth="1"/>
    <col min="3" max="3" width="66.140625" customWidth="1"/>
    <col min="4" max="4" width="13.5703125" bestFit="1" customWidth="1"/>
    <col min="5" max="5" width="6" bestFit="1" customWidth="1"/>
    <col min="6" max="6" width="34.85546875" customWidth="1"/>
    <col min="7" max="7" width="16" bestFit="1" customWidth="1"/>
    <col min="8" max="8" width="10.5703125" bestFit="1" customWidth="1"/>
    <col min="9" max="9" width="11" bestFit="1" customWidth="1"/>
    <col min="10" max="10" width="40.140625" bestFit="1" customWidth="1"/>
    <col min="11" max="11" width="37.5703125" bestFit="1" customWidth="1"/>
    <col min="12" max="12" width="11" bestFit="1" customWidth="1"/>
    <col min="13" max="13" width="41.7109375" bestFit="1" customWidth="1"/>
    <col min="14" max="15" width="6.7109375" customWidth="1"/>
    <col min="16" max="16" width="9.5703125" bestFit="1" customWidth="1"/>
  </cols>
  <sheetData>
    <row r="1" spans="1:16" s="9" customFormat="1" ht="26.25" x14ac:dyDescent="0.25">
      <c r="A1" s="237" t="s">
        <v>247</v>
      </c>
      <c r="B1" s="248" t="s">
        <v>2002</v>
      </c>
      <c r="C1" s="237" t="s">
        <v>248</v>
      </c>
      <c r="D1" s="237" t="s">
        <v>1644</v>
      </c>
      <c r="E1" s="237" t="s">
        <v>1645</v>
      </c>
      <c r="F1" s="237" t="s">
        <v>249</v>
      </c>
      <c r="G1" s="237" t="s">
        <v>1644</v>
      </c>
      <c r="H1" s="237" t="s">
        <v>1646</v>
      </c>
      <c r="I1" s="237" t="s">
        <v>1647</v>
      </c>
      <c r="J1" s="237" t="s">
        <v>250</v>
      </c>
      <c r="K1" s="237" t="s">
        <v>1648</v>
      </c>
      <c r="L1" s="237" t="s">
        <v>1649</v>
      </c>
      <c r="M1" s="237" t="s">
        <v>1650</v>
      </c>
      <c r="N1" s="238" t="s">
        <v>3</v>
      </c>
      <c r="O1" s="238" t="s">
        <v>4</v>
      </c>
      <c r="P1" s="239" t="s">
        <v>1651</v>
      </c>
    </row>
    <row r="2" spans="1:16" x14ac:dyDescent="0.25">
      <c r="A2" s="240" t="s">
        <v>251</v>
      </c>
      <c r="B2" s="240" t="s">
        <v>252</v>
      </c>
      <c r="C2" s="240" t="s">
        <v>253</v>
      </c>
      <c r="D2" s="240" t="s">
        <v>33</v>
      </c>
      <c r="E2" s="240" t="s">
        <v>254</v>
      </c>
      <c r="F2" s="240" t="s">
        <v>255</v>
      </c>
      <c r="G2" s="240" t="s">
        <v>1652</v>
      </c>
      <c r="H2" s="240" t="s">
        <v>286</v>
      </c>
      <c r="I2" s="240" t="s">
        <v>257</v>
      </c>
      <c r="J2" s="240" t="s">
        <v>258</v>
      </c>
      <c r="K2" s="240" t="s">
        <v>259</v>
      </c>
      <c r="L2" s="240" t="s">
        <v>1653</v>
      </c>
      <c r="M2" s="240" t="s">
        <v>1654</v>
      </c>
      <c r="N2" s="241">
        <v>58</v>
      </c>
      <c r="O2" s="241">
        <v>77</v>
      </c>
      <c r="P2" s="242">
        <f>SUM(N2:O2)</f>
        <v>135</v>
      </c>
    </row>
    <row r="3" spans="1:16" x14ac:dyDescent="0.25">
      <c r="A3" s="240" t="s">
        <v>260</v>
      </c>
      <c r="B3" s="240" t="s">
        <v>261</v>
      </c>
      <c r="C3" s="240" t="s">
        <v>262</v>
      </c>
      <c r="D3" s="240" t="s">
        <v>33</v>
      </c>
      <c r="E3" s="240" t="s">
        <v>263</v>
      </c>
      <c r="F3" s="240" t="s">
        <v>264</v>
      </c>
      <c r="G3" s="240" t="s">
        <v>33</v>
      </c>
      <c r="H3" s="240" t="s">
        <v>263</v>
      </c>
      <c r="I3" s="240" t="s">
        <v>265</v>
      </c>
      <c r="J3" s="240" t="s">
        <v>266</v>
      </c>
      <c r="K3" s="240" t="s">
        <v>267</v>
      </c>
      <c r="L3" s="240" t="s">
        <v>1655</v>
      </c>
      <c r="M3" s="240" t="s">
        <v>1656</v>
      </c>
      <c r="N3" s="241">
        <v>50</v>
      </c>
      <c r="O3" s="241">
        <v>55</v>
      </c>
      <c r="P3" s="242">
        <f t="shared" ref="P3:P66" si="0">SUM(N3:O3)</f>
        <v>105</v>
      </c>
    </row>
    <row r="4" spans="1:16" x14ac:dyDescent="0.25">
      <c r="A4" s="240" t="s">
        <v>268</v>
      </c>
      <c r="B4" s="240" t="s">
        <v>269</v>
      </c>
      <c r="C4" s="240" t="s">
        <v>270</v>
      </c>
      <c r="D4" s="240" t="s">
        <v>33</v>
      </c>
      <c r="E4" s="240" t="s">
        <v>254</v>
      </c>
      <c r="F4" s="240" t="s">
        <v>271</v>
      </c>
      <c r="G4" s="240" t="s">
        <v>33</v>
      </c>
      <c r="H4" s="240" t="s">
        <v>254</v>
      </c>
      <c r="I4" s="240" t="s">
        <v>272</v>
      </c>
      <c r="J4" s="240" t="s">
        <v>274</v>
      </c>
      <c r="K4" s="240" t="s">
        <v>273</v>
      </c>
      <c r="L4" s="240" t="s">
        <v>272</v>
      </c>
      <c r="M4" s="240" t="s">
        <v>1657</v>
      </c>
      <c r="N4" s="241">
        <v>1</v>
      </c>
      <c r="O4" s="241">
        <v>9</v>
      </c>
      <c r="P4" s="242">
        <f t="shared" si="0"/>
        <v>10</v>
      </c>
    </row>
    <row r="5" spans="1:16" x14ac:dyDescent="0.25">
      <c r="A5" s="240" t="s">
        <v>275</v>
      </c>
      <c r="B5" s="240" t="s">
        <v>276</v>
      </c>
      <c r="C5" s="240" t="s">
        <v>277</v>
      </c>
      <c r="D5" s="240" t="s">
        <v>33</v>
      </c>
      <c r="E5" s="240" t="s">
        <v>263</v>
      </c>
      <c r="F5" s="240" t="s">
        <v>278</v>
      </c>
      <c r="G5" s="240" t="s">
        <v>33</v>
      </c>
      <c r="H5" s="240" t="s">
        <v>263</v>
      </c>
      <c r="I5" s="240" t="s">
        <v>279</v>
      </c>
      <c r="J5" s="240" t="s">
        <v>280</v>
      </c>
      <c r="K5" s="240" t="s">
        <v>281</v>
      </c>
      <c r="L5" s="240" t="s">
        <v>1658</v>
      </c>
      <c r="M5" s="240" t="s">
        <v>282</v>
      </c>
      <c r="N5" s="241">
        <v>12</v>
      </c>
      <c r="O5" s="241">
        <v>42</v>
      </c>
      <c r="P5" s="242">
        <f t="shared" si="0"/>
        <v>54</v>
      </c>
    </row>
    <row r="6" spans="1:16" x14ac:dyDescent="0.25">
      <c r="A6" s="240" t="s">
        <v>283</v>
      </c>
      <c r="B6" s="240" t="s">
        <v>284</v>
      </c>
      <c r="C6" s="240" t="s">
        <v>285</v>
      </c>
      <c r="D6" s="240" t="s">
        <v>33</v>
      </c>
      <c r="E6" s="240" t="s">
        <v>286</v>
      </c>
      <c r="F6" s="240" t="s">
        <v>287</v>
      </c>
      <c r="G6" s="240" t="s">
        <v>33</v>
      </c>
      <c r="H6" s="240" t="s">
        <v>286</v>
      </c>
      <c r="I6" s="240" t="s">
        <v>288</v>
      </c>
      <c r="J6" s="240" t="s">
        <v>289</v>
      </c>
      <c r="K6" s="240" t="s">
        <v>290</v>
      </c>
      <c r="L6" s="240" t="s">
        <v>1659</v>
      </c>
      <c r="M6" s="240" t="s">
        <v>291</v>
      </c>
      <c r="N6" s="241">
        <v>39</v>
      </c>
      <c r="O6" s="241">
        <v>24</v>
      </c>
      <c r="P6" s="242">
        <f t="shared" si="0"/>
        <v>63</v>
      </c>
    </row>
    <row r="7" spans="1:16" x14ac:dyDescent="0.25">
      <c r="A7" s="240" t="s">
        <v>292</v>
      </c>
      <c r="B7" s="240" t="s">
        <v>293</v>
      </c>
      <c r="C7" s="240" t="s">
        <v>1660</v>
      </c>
      <c r="D7" s="240" t="s">
        <v>33</v>
      </c>
      <c r="E7" s="240" t="s">
        <v>294</v>
      </c>
      <c r="F7" s="240" t="s">
        <v>295</v>
      </c>
      <c r="G7" s="240" t="s">
        <v>296</v>
      </c>
      <c r="H7" s="240" t="s">
        <v>294</v>
      </c>
      <c r="I7" s="240" t="s">
        <v>297</v>
      </c>
      <c r="J7" s="240" t="s">
        <v>298</v>
      </c>
      <c r="K7" s="240" t="s">
        <v>299</v>
      </c>
      <c r="L7" s="240" t="s">
        <v>1661</v>
      </c>
      <c r="M7" s="240" t="s">
        <v>300</v>
      </c>
      <c r="N7" s="243"/>
      <c r="O7" s="243"/>
      <c r="P7" s="242">
        <f t="shared" si="0"/>
        <v>0</v>
      </c>
    </row>
    <row r="8" spans="1:16" x14ac:dyDescent="0.25">
      <c r="A8" s="240" t="s">
        <v>301</v>
      </c>
      <c r="B8" s="240" t="s">
        <v>302</v>
      </c>
      <c r="C8" s="240" t="s">
        <v>303</v>
      </c>
      <c r="D8" s="240" t="s">
        <v>33</v>
      </c>
      <c r="E8" s="240" t="s">
        <v>254</v>
      </c>
      <c r="F8" s="240" t="s">
        <v>304</v>
      </c>
      <c r="G8" s="240" t="s">
        <v>33</v>
      </c>
      <c r="H8" s="240" t="s">
        <v>254</v>
      </c>
      <c r="I8" s="240" t="s">
        <v>305</v>
      </c>
      <c r="J8" s="240" t="s">
        <v>274</v>
      </c>
      <c r="K8" s="240" t="s">
        <v>307</v>
      </c>
      <c r="L8" s="240" t="s">
        <v>306</v>
      </c>
      <c r="M8" s="240" t="s">
        <v>308</v>
      </c>
      <c r="N8" s="241">
        <v>30</v>
      </c>
      <c r="O8" s="241">
        <v>4</v>
      </c>
      <c r="P8" s="242">
        <f t="shared" si="0"/>
        <v>34</v>
      </c>
    </row>
    <row r="9" spans="1:16" x14ac:dyDescent="0.25">
      <c r="A9" s="240" t="s">
        <v>309</v>
      </c>
      <c r="B9" s="240" t="s">
        <v>310</v>
      </c>
      <c r="C9" s="240" t="s">
        <v>311</v>
      </c>
      <c r="D9" s="240" t="s">
        <v>68</v>
      </c>
      <c r="E9" s="240" t="s">
        <v>312</v>
      </c>
      <c r="F9" s="240" t="s">
        <v>1662</v>
      </c>
      <c r="G9" s="240" t="s">
        <v>37</v>
      </c>
      <c r="H9" s="240" t="s">
        <v>1663</v>
      </c>
      <c r="I9" s="240" t="s">
        <v>1664</v>
      </c>
      <c r="J9" s="240" t="s">
        <v>315</v>
      </c>
      <c r="K9" s="240" t="s">
        <v>316</v>
      </c>
      <c r="L9" s="240" t="s">
        <v>1665</v>
      </c>
      <c r="M9" s="240" t="s">
        <v>1666</v>
      </c>
      <c r="N9" s="241">
        <v>2</v>
      </c>
      <c r="O9" s="241">
        <v>0</v>
      </c>
      <c r="P9" s="242">
        <f t="shared" si="0"/>
        <v>2</v>
      </c>
    </row>
    <row r="10" spans="1:16" x14ac:dyDescent="0.25">
      <c r="A10" s="240" t="s">
        <v>317</v>
      </c>
      <c r="B10" s="240" t="s">
        <v>1667</v>
      </c>
      <c r="C10" s="240" t="s">
        <v>318</v>
      </c>
      <c r="D10" s="240" t="s">
        <v>68</v>
      </c>
      <c r="E10" s="240" t="s">
        <v>312</v>
      </c>
      <c r="F10" s="240" t="s">
        <v>318</v>
      </c>
      <c r="G10" s="240" t="s">
        <v>68</v>
      </c>
      <c r="H10" s="240" t="s">
        <v>312</v>
      </c>
      <c r="I10" s="240" t="s">
        <v>319</v>
      </c>
      <c r="J10" s="240" t="s">
        <v>320</v>
      </c>
      <c r="K10" s="240" t="s">
        <v>321</v>
      </c>
      <c r="L10" s="240" t="s">
        <v>319</v>
      </c>
      <c r="M10" s="240" t="s">
        <v>1668</v>
      </c>
      <c r="N10" s="241">
        <v>2</v>
      </c>
      <c r="O10" s="241">
        <v>4</v>
      </c>
      <c r="P10" s="242">
        <f t="shared" si="0"/>
        <v>6</v>
      </c>
    </row>
    <row r="11" spans="1:16" x14ac:dyDescent="0.25">
      <c r="A11" s="240" t="s">
        <v>322</v>
      </c>
      <c r="B11" s="240" t="s">
        <v>323</v>
      </c>
      <c r="C11" s="240" t="s">
        <v>324</v>
      </c>
      <c r="D11" s="240" t="s">
        <v>33</v>
      </c>
      <c r="E11" s="240" t="s">
        <v>263</v>
      </c>
      <c r="F11" s="240" t="s">
        <v>325</v>
      </c>
      <c r="G11" s="240" t="s">
        <v>33</v>
      </c>
      <c r="H11" s="240" t="s">
        <v>263</v>
      </c>
      <c r="I11" s="240" t="s">
        <v>326</v>
      </c>
      <c r="J11" s="240" t="s">
        <v>327</v>
      </c>
      <c r="K11" s="240" t="s">
        <v>328</v>
      </c>
      <c r="L11" s="240" t="s">
        <v>326</v>
      </c>
      <c r="M11" s="240" t="s">
        <v>1669</v>
      </c>
      <c r="N11" s="241">
        <v>0</v>
      </c>
      <c r="O11" s="241">
        <v>0</v>
      </c>
      <c r="P11" s="242">
        <f t="shared" si="0"/>
        <v>0</v>
      </c>
    </row>
    <row r="12" spans="1:16" x14ac:dyDescent="0.25">
      <c r="A12" s="240" t="s">
        <v>329</v>
      </c>
      <c r="B12" s="240" t="s">
        <v>330</v>
      </c>
      <c r="C12" s="240" t="s">
        <v>331</v>
      </c>
      <c r="D12" s="240" t="s">
        <v>33</v>
      </c>
      <c r="E12" s="240" t="s">
        <v>254</v>
      </c>
      <c r="F12" s="240" t="s">
        <v>332</v>
      </c>
      <c r="G12" s="240" t="s">
        <v>33</v>
      </c>
      <c r="H12" s="240" t="s">
        <v>263</v>
      </c>
      <c r="I12" s="240" t="s">
        <v>333</v>
      </c>
      <c r="J12" s="240" t="s">
        <v>334</v>
      </c>
      <c r="K12" s="240" t="s">
        <v>328</v>
      </c>
      <c r="L12" s="240" t="s">
        <v>1670</v>
      </c>
      <c r="M12" s="240" t="s">
        <v>335</v>
      </c>
      <c r="N12" s="241">
        <v>147</v>
      </c>
      <c r="O12" s="241">
        <v>167</v>
      </c>
      <c r="P12" s="242">
        <f t="shared" si="0"/>
        <v>314</v>
      </c>
    </row>
    <row r="13" spans="1:16" x14ac:dyDescent="0.25">
      <c r="A13" s="240" t="s">
        <v>336</v>
      </c>
      <c r="B13" s="240" t="s">
        <v>1671</v>
      </c>
      <c r="C13" s="240" t="s">
        <v>337</v>
      </c>
      <c r="D13" s="240" t="s">
        <v>56</v>
      </c>
      <c r="E13" s="240" t="s">
        <v>313</v>
      </c>
      <c r="F13" s="240" t="s">
        <v>338</v>
      </c>
      <c r="G13" s="240" t="s">
        <v>56</v>
      </c>
      <c r="H13" s="240" t="s">
        <v>313</v>
      </c>
      <c r="I13" s="240" t="s">
        <v>1672</v>
      </c>
      <c r="J13" s="240" t="s">
        <v>334</v>
      </c>
      <c r="K13" s="240" t="s">
        <v>328</v>
      </c>
      <c r="L13" s="240" t="s">
        <v>1672</v>
      </c>
      <c r="M13" s="240" t="s">
        <v>339</v>
      </c>
      <c r="N13" s="241">
        <v>200</v>
      </c>
      <c r="O13" s="241">
        <v>282</v>
      </c>
      <c r="P13" s="242">
        <f t="shared" si="0"/>
        <v>482</v>
      </c>
    </row>
    <row r="14" spans="1:16" x14ac:dyDescent="0.25">
      <c r="A14" s="240" t="s">
        <v>340</v>
      </c>
      <c r="B14" s="240" t="s">
        <v>341</v>
      </c>
      <c r="C14" s="240" t="s">
        <v>342</v>
      </c>
      <c r="D14" s="240" t="s">
        <v>33</v>
      </c>
      <c r="E14" s="240" t="s">
        <v>286</v>
      </c>
      <c r="F14" s="240" t="s">
        <v>343</v>
      </c>
      <c r="G14" s="240" t="s">
        <v>33</v>
      </c>
      <c r="H14" s="240" t="s">
        <v>286</v>
      </c>
      <c r="I14" s="240" t="s">
        <v>344</v>
      </c>
      <c r="J14" s="240" t="s">
        <v>274</v>
      </c>
      <c r="K14" s="240" t="s">
        <v>345</v>
      </c>
      <c r="L14" s="240" t="s">
        <v>344</v>
      </c>
      <c r="M14" s="240" t="s">
        <v>1673</v>
      </c>
      <c r="N14" s="243"/>
      <c r="O14" s="243"/>
      <c r="P14" s="242">
        <f t="shared" si="0"/>
        <v>0</v>
      </c>
    </row>
    <row r="15" spans="1:16" x14ac:dyDescent="0.25">
      <c r="A15" s="240" t="s">
        <v>346</v>
      </c>
      <c r="B15" s="240" t="s">
        <v>347</v>
      </c>
      <c r="C15" s="240" t="s">
        <v>348</v>
      </c>
      <c r="D15" s="240" t="s">
        <v>35</v>
      </c>
      <c r="E15" s="240" t="s">
        <v>349</v>
      </c>
      <c r="F15" s="240" t="s">
        <v>350</v>
      </c>
      <c r="G15" s="240" t="s">
        <v>35</v>
      </c>
      <c r="H15" s="240" t="s">
        <v>349</v>
      </c>
      <c r="I15" s="240" t="s">
        <v>351</v>
      </c>
      <c r="J15" s="240" t="s">
        <v>353</v>
      </c>
      <c r="K15" s="240" t="s">
        <v>354</v>
      </c>
      <c r="L15" s="240" t="s">
        <v>1674</v>
      </c>
      <c r="M15" s="240" t="s">
        <v>355</v>
      </c>
      <c r="N15" s="241">
        <v>0</v>
      </c>
      <c r="O15" s="241">
        <v>0</v>
      </c>
      <c r="P15" s="242">
        <f t="shared" si="0"/>
        <v>0</v>
      </c>
    </row>
    <row r="16" spans="1:16" x14ac:dyDescent="0.25">
      <c r="A16" s="240" t="s">
        <v>356</v>
      </c>
      <c r="B16" s="240" t="s">
        <v>357</v>
      </c>
      <c r="C16" s="240" t="s">
        <v>358</v>
      </c>
      <c r="D16" s="240" t="s">
        <v>40</v>
      </c>
      <c r="E16" s="240" t="s">
        <v>359</v>
      </c>
      <c r="F16" s="240" t="s">
        <v>360</v>
      </c>
      <c r="G16" s="240" t="s">
        <v>40</v>
      </c>
      <c r="H16" s="240" t="s">
        <v>359</v>
      </c>
      <c r="I16" s="240" t="s">
        <v>361</v>
      </c>
      <c r="J16" s="240" t="s">
        <v>362</v>
      </c>
      <c r="K16" s="240" t="s">
        <v>363</v>
      </c>
      <c r="L16" s="240" t="s">
        <v>1675</v>
      </c>
      <c r="M16" s="240" t="s">
        <v>364</v>
      </c>
      <c r="N16" s="241">
        <v>20</v>
      </c>
      <c r="O16" s="241">
        <v>18</v>
      </c>
      <c r="P16" s="242">
        <f t="shared" si="0"/>
        <v>38</v>
      </c>
    </row>
    <row r="17" spans="1:16" x14ac:dyDescent="0.25">
      <c r="A17" s="240" t="s">
        <v>366</v>
      </c>
      <c r="B17" s="240" t="s">
        <v>367</v>
      </c>
      <c r="C17" s="240" t="s">
        <v>368</v>
      </c>
      <c r="D17" s="240" t="s">
        <v>163</v>
      </c>
      <c r="E17" s="240" t="s">
        <v>369</v>
      </c>
      <c r="F17" s="240" t="s">
        <v>370</v>
      </c>
      <c r="G17" s="240" t="s">
        <v>1676</v>
      </c>
      <c r="H17" s="240" t="s">
        <v>371</v>
      </c>
      <c r="I17" s="240" t="s">
        <v>372</v>
      </c>
      <c r="J17" s="240" t="s">
        <v>374</v>
      </c>
      <c r="K17" s="240" t="s">
        <v>375</v>
      </c>
      <c r="L17" s="240" t="s">
        <v>1677</v>
      </c>
      <c r="M17" s="240" t="s">
        <v>376</v>
      </c>
      <c r="N17" s="243"/>
      <c r="O17" s="243"/>
      <c r="P17" s="242">
        <f t="shared" si="0"/>
        <v>0</v>
      </c>
    </row>
    <row r="18" spans="1:16" x14ac:dyDescent="0.25">
      <c r="A18" s="240" t="s">
        <v>377</v>
      </c>
      <c r="B18" s="240" t="s">
        <v>1678</v>
      </c>
      <c r="C18" s="240" t="s">
        <v>1679</v>
      </c>
      <c r="D18" s="240" t="s">
        <v>50</v>
      </c>
      <c r="E18" s="240" t="s">
        <v>378</v>
      </c>
      <c r="F18" s="240" t="s">
        <v>379</v>
      </c>
      <c r="G18" s="240" t="s">
        <v>50</v>
      </c>
      <c r="H18" s="240" t="s">
        <v>378</v>
      </c>
      <c r="I18" s="240" t="s">
        <v>380</v>
      </c>
      <c r="J18" s="240" t="s">
        <v>274</v>
      </c>
      <c r="K18" s="240" t="s">
        <v>381</v>
      </c>
      <c r="L18" s="240" t="s">
        <v>380</v>
      </c>
      <c r="M18" s="240" t="s">
        <v>382</v>
      </c>
      <c r="N18" s="241">
        <v>34</v>
      </c>
      <c r="O18" s="241">
        <v>139</v>
      </c>
      <c r="P18" s="242">
        <f t="shared" si="0"/>
        <v>173</v>
      </c>
    </row>
    <row r="19" spans="1:16" x14ac:dyDescent="0.25">
      <c r="A19" s="240" t="s">
        <v>383</v>
      </c>
      <c r="B19" s="240" t="s">
        <v>384</v>
      </c>
      <c r="C19" s="240" t="s">
        <v>385</v>
      </c>
      <c r="D19" s="240" t="s">
        <v>52</v>
      </c>
      <c r="E19" s="240" t="s">
        <v>386</v>
      </c>
      <c r="F19" s="240" t="s">
        <v>387</v>
      </c>
      <c r="G19" s="240" t="s">
        <v>1680</v>
      </c>
      <c r="H19" s="240" t="s">
        <v>386</v>
      </c>
      <c r="I19" s="240" t="s">
        <v>388</v>
      </c>
      <c r="J19" s="240" t="s">
        <v>389</v>
      </c>
      <c r="K19" s="240" t="s">
        <v>390</v>
      </c>
      <c r="L19" s="240" t="s">
        <v>1681</v>
      </c>
      <c r="M19" s="240" t="s">
        <v>391</v>
      </c>
      <c r="N19" s="241">
        <v>68</v>
      </c>
      <c r="O19" s="241">
        <v>3</v>
      </c>
      <c r="P19" s="242">
        <f t="shared" si="0"/>
        <v>71</v>
      </c>
    </row>
    <row r="20" spans="1:16" x14ac:dyDescent="0.25">
      <c r="A20" s="240" t="s">
        <v>392</v>
      </c>
      <c r="B20" s="240" t="s">
        <v>393</v>
      </c>
      <c r="C20" s="240" t="s">
        <v>394</v>
      </c>
      <c r="D20" s="240" t="s">
        <v>88</v>
      </c>
      <c r="E20" s="240" t="s">
        <v>395</v>
      </c>
      <c r="F20" s="240" t="s">
        <v>1682</v>
      </c>
      <c r="G20" s="240" t="s">
        <v>58</v>
      </c>
      <c r="H20" s="240" t="s">
        <v>1139</v>
      </c>
      <c r="I20" s="240" t="s">
        <v>396</v>
      </c>
      <c r="J20" s="240" t="s">
        <v>274</v>
      </c>
      <c r="K20" s="240" t="s">
        <v>397</v>
      </c>
      <c r="L20" s="240" t="s">
        <v>1683</v>
      </c>
      <c r="M20" s="240" t="s">
        <v>1684</v>
      </c>
      <c r="N20" s="241">
        <v>0</v>
      </c>
      <c r="O20" s="241">
        <v>0</v>
      </c>
      <c r="P20" s="242">
        <f t="shared" si="0"/>
        <v>0</v>
      </c>
    </row>
    <row r="21" spans="1:16" x14ac:dyDescent="0.25">
      <c r="A21" s="240" t="s">
        <v>398</v>
      </c>
      <c r="B21" s="240" t="s">
        <v>399</v>
      </c>
      <c r="C21" s="240" t="s">
        <v>400</v>
      </c>
      <c r="D21" s="240" t="s">
        <v>56</v>
      </c>
      <c r="E21" s="240" t="s">
        <v>313</v>
      </c>
      <c r="F21" s="240" t="s">
        <v>401</v>
      </c>
      <c r="G21" s="240" t="s">
        <v>56</v>
      </c>
      <c r="H21" s="240" t="s">
        <v>313</v>
      </c>
      <c r="I21" s="240" t="s">
        <v>402</v>
      </c>
      <c r="J21" s="240" t="s">
        <v>403</v>
      </c>
      <c r="K21" s="240" t="s">
        <v>404</v>
      </c>
      <c r="L21" s="240" t="s">
        <v>1685</v>
      </c>
      <c r="M21" s="240" t="s">
        <v>406</v>
      </c>
      <c r="N21" s="241">
        <v>320</v>
      </c>
      <c r="O21" s="241">
        <v>202</v>
      </c>
      <c r="P21" s="242">
        <f t="shared" si="0"/>
        <v>522</v>
      </c>
    </row>
    <row r="22" spans="1:16" x14ac:dyDescent="0.25">
      <c r="A22" s="240" t="s">
        <v>407</v>
      </c>
      <c r="B22" s="240" t="s">
        <v>408</v>
      </c>
      <c r="C22" s="240" t="s">
        <v>409</v>
      </c>
      <c r="D22" s="240" t="s">
        <v>56</v>
      </c>
      <c r="E22" s="240" t="s">
        <v>313</v>
      </c>
      <c r="F22" s="240" t="s">
        <v>410</v>
      </c>
      <c r="G22" s="240" t="s">
        <v>56</v>
      </c>
      <c r="H22" s="240" t="s">
        <v>313</v>
      </c>
      <c r="I22" s="240" t="s">
        <v>411</v>
      </c>
      <c r="J22" s="240" t="s">
        <v>412</v>
      </c>
      <c r="K22" s="240" t="s">
        <v>1686</v>
      </c>
      <c r="L22" s="240" t="s">
        <v>1687</v>
      </c>
      <c r="M22" s="240" t="s">
        <v>413</v>
      </c>
      <c r="N22" s="241">
        <v>25</v>
      </c>
      <c r="O22" s="241">
        <v>68</v>
      </c>
      <c r="P22" s="242">
        <f t="shared" si="0"/>
        <v>93</v>
      </c>
    </row>
    <row r="23" spans="1:16" x14ac:dyDescent="0.25">
      <c r="A23" s="240" t="s">
        <v>414</v>
      </c>
      <c r="B23" s="240" t="s">
        <v>415</v>
      </c>
      <c r="C23" s="240" t="s">
        <v>416</v>
      </c>
      <c r="D23" s="240" t="s">
        <v>35</v>
      </c>
      <c r="E23" s="240" t="s">
        <v>349</v>
      </c>
      <c r="F23" s="240" t="s">
        <v>417</v>
      </c>
      <c r="G23" s="240" t="s">
        <v>35</v>
      </c>
      <c r="H23" s="240" t="s">
        <v>349</v>
      </c>
      <c r="I23" s="240" t="s">
        <v>418</v>
      </c>
      <c r="J23" s="240" t="s">
        <v>1688</v>
      </c>
      <c r="K23" s="240" t="s">
        <v>420</v>
      </c>
      <c r="L23" s="240" t="s">
        <v>1689</v>
      </c>
      <c r="M23" s="240" t="s">
        <v>1690</v>
      </c>
      <c r="N23" s="241">
        <v>18</v>
      </c>
      <c r="O23" s="241">
        <v>26</v>
      </c>
      <c r="P23" s="242">
        <f t="shared" si="0"/>
        <v>44</v>
      </c>
    </row>
    <row r="24" spans="1:16" x14ac:dyDescent="0.25">
      <c r="A24" s="240" t="s">
        <v>422</v>
      </c>
      <c r="B24" s="240" t="s">
        <v>252</v>
      </c>
      <c r="C24" s="240" t="s">
        <v>423</v>
      </c>
      <c r="D24" s="240" t="s">
        <v>56</v>
      </c>
      <c r="E24" s="240" t="s">
        <v>424</v>
      </c>
      <c r="F24" s="240" t="s">
        <v>425</v>
      </c>
      <c r="G24" s="240" t="s">
        <v>33</v>
      </c>
      <c r="H24" s="240" t="s">
        <v>286</v>
      </c>
      <c r="I24" s="240" t="s">
        <v>426</v>
      </c>
      <c r="J24" s="240" t="s">
        <v>427</v>
      </c>
      <c r="K24" s="240" t="s">
        <v>259</v>
      </c>
      <c r="L24" s="240" t="s">
        <v>1691</v>
      </c>
      <c r="M24" s="240" t="s">
        <v>428</v>
      </c>
      <c r="N24" s="241">
        <v>66</v>
      </c>
      <c r="O24" s="241">
        <v>134</v>
      </c>
      <c r="P24" s="242">
        <f t="shared" si="0"/>
        <v>200</v>
      </c>
    </row>
    <row r="25" spans="1:16" x14ac:dyDescent="0.25">
      <c r="A25" s="240" t="s">
        <v>429</v>
      </c>
      <c r="B25" s="240" t="s">
        <v>430</v>
      </c>
      <c r="C25" s="240" t="s">
        <v>431</v>
      </c>
      <c r="D25" s="240" t="s">
        <v>56</v>
      </c>
      <c r="E25" s="240" t="s">
        <v>313</v>
      </c>
      <c r="F25" s="240" t="s">
        <v>432</v>
      </c>
      <c r="G25" s="240" t="s">
        <v>433</v>
      </c>
      <c r="H25" s="240" t="s">
        <v>434</v>
      </c>
      <c r="I25" s="240" t="s">
        <v>1692</v>
      </c>
      <c r="J25" s="240" t="s">
        <v>436</v>
      </c>
      <c r="K25" s="240" t="s">
        <v>437</v>
      </c>
      <c r="L25" s="240" t="s">
        <v>1693</v>
      </c>
      <c r="M25" s="240" t="s">
        <v>438</v>
      </c>
      <c r="N25" s="241">
        <v>23</v>
      </c>
      <c r="O25" s="241">
        <v>6</v>
      </c>
      <c r="P25" s="242">
        <f t="shared" si="0"/>
        <v>29</v>
      </c>
    </row>
    <row r="26" spans="1:16" x14ac:dyDescent="0.25">
      <c r="A26" s="240" t="s">
        <v>439</v>
      </c>
      <c r="B26" s="240" t="s">
        <v>276</v>
      </c>
      <c r="C26" s="240" t="s">
        <v>440</v>
      </c>
      <c r="D26" s="240" t="s">
        <v>56</v>
      </c>
      <c r="E26" s="240" t="s">
        <v>313</v>
      </c>
      <c r="F26" s="240" t="s">
        <v>441</v>
      </c>
      <c r="G26" s="240" t="s">
        <v>1694</v>
      </c>
      <c r="H26" s="240" t="s">
        <v>313</v>
      </c>
      <c r="I26" s="240" t="s">
        <v>442</v>
      </c>
      <c r="J26" s="240" t="s">
        <v>280</v>
      </c>
      <c r="K26" s="240" t="s">
        <v>281</v>
      </c>
      <c r="L26" s="240" t="s">
        <v>1695</v>
      </c>
      <c r="M26" s="240" t="s">
        <v>443</v>
      </c>
      <c r="N26" s="241">
        <v>25</v>
      </c>
      <c r="O26" s="241">
        <v>114</v>
      </c>
      <c r="P26" s="242">
        <f t="shared" si="0"/>
        <v>139</v>
      </c>
    </row>
    <row r="27" spans="1:16" x14ac:dyDescent="0.25">
      <c r="A27" s="240" t="s">
        <v>444</v>
      </c>
      <c r="B27" s="240" t="s">
        <v>445</v>
      </c>
      <c r="C27" s="240" t="s">
        <v>1696</v>
      </c>
      <c r="D27" s="240" t="s">
        <v>44</v>
      </c>
      <c r="E27" s="240" t="s">
        <v>446</v>
      </c>
      <c r="F27" s="240" t="s">
        <v>447</v>
      </c>
      <c r="G27" s="240" t="s">
        <v>44</v>
      </c>
      <c r="H27" s="240" t="s">
        <v>446</v>
      </c>
      <c r="I27" s="240" t="s">
        <v>448</v>
      </c>
      <c r="J27" s="240" t="s">
        <v>274</v>
      </c>
      <c r="K27" s="240" t="s">
        <v>449</v>
      </c>
      <c r="L27" s="240" t="s">
        <v>448</v>
      </c>
      <c r="M27" s="240" t="s">
        <v>1697</v>
      </c>
      <c r="N27" s="243"/>
      <c r="O27" s="243"/>
      <c r="P27" s="242">
        <f t="shared" si="0"/>
        <v>0</v>
      </c>
    </row>
    <row r="28" spans="1:16" x14ac:dyDescent="0.25">
      <c r="A28" s="240" t="s">
        <v>1698</v>
      </c>
      <c r="B28" s="240" t="s">
        <v>1699</v>
      </c>
      <c r="C28" s="240" t="s">
        <v>1700</v>
      </c>
      <c r="D28" s="240" t="s">
        <v>37</v>
      </c>
      <c r="E28" s="240" t="s">
        <v>656</v>
      </c>
      <c r="F28" s="240" t="s">
        <v>1701</v>
      </c>
      <c r="G28" s="240" t="s">
        <v>1702</v>
      </c>
      <c r="H28" s="240" t="s">
        <v>656</v>
      </c>
      <c r="I28" s="240" t="s">
        <v>1703</v>
      </c>
      <c r="J28" s="240" t="s">
        <v>1704</v>
      </c>
      <c r="K28" s="240" t="s">
        <v>1705</v>
      </c>
      <c r="L28" s="240" t="s">
        <v>1703</v>
      </c>
      <c r="M28" s="240" t="s">
        <v>1706</v>
      </c>
      <c r="N28" s="241">
        <v>16</v>
      </c>
      <c r="O28" s="241">
        <v>1</v>
      </c>
      <c r="P28" s="242">
        <f t="shared" si="0"/>
        <v>17</v>
      </c>
    </row>
    <row r="29" spans="1:16" x14ac:dyDescent="0.25">
      <c r="A29" s="240" t="s">
        <v>450</v>
      </c>
      <c r="B29" s="240" t="s">
        <v>451</v>
      </c>
      <c r="C29" s="240" t="s">
        <v>452</v>
      </c>
      <c r="D29" s="240" t="s">
        <v>37</v>
      </c>
      <c r="E29" s="240" t="s">
        <v>371</v>
      </c>
      <c r="F29" s="240" t="s">
        <v>453</v>
      </c>
      <c r="G29" s="240" t="s">
        <v>1702</v>
      </c>
      <c r="H29" s="240" t="s">
        <v>454</v>
      </c>
      <c r="I29" s="240" t="s">
        <v>455</v>
      </c>
      <c r="J29" s="240" t="s">
        <v>456</v>
      </c>
      <c r="K29" s="240" t="s">
        <v>457</v>
      </c>
      <c r="L29" s="240" t="s">
        <v>1707</v>
      </c>
      <c r="M29" s="240" t="s">
        <v>458</v>
      </c>
      <c r="N29" s="243"/>
      <c r="O29" s="243"/>
      <c r="P29" s="242">
        <f t="shared" si="0"/>
        <v>0</v>
      </c>
    </row>
    <row r="30" spans="1:16" x14ac:dyDescent="0.25">
      <c r="A30" s="240" t="s">
        <v>459</v>
      </c>
      <c r="B30" s="240" t="s">
        <v>460</v>
      </c>
      <c r="C30" s="240" t="s">
        <v>461</v>
      </c>
      <c r="D30" s="240" t="s">
        <v>37</v>
      </c>
      <c r="E30" s="240" t="s">
        <v>462</v>
      </c>
      <c r="F30" s="240" t="s">
        <v>463</v>
      </c>
      <c r="G30" s="240" t="s">
        <v>1702</v>
      </c>
      <c r="H30" s="240" t="s">
        <v>371</v>
      </c>
      <c r="I30" s="240" t="s">
        <v>464</v>
      </c>
      <c r="J30" s="240" t="s">
        <v>465</v>
      </c>
      <c r="K30" s="240" t="s">
        <v>466</v>
      </c>
      <c r="L30" s="240" t="s">
        <v>1708</v>
      </c>
      <c r="M30" s="240" t="s">
        <v>467</v>
      </c>
      <c r="N30" s="241">
        <v>61</v>
      </c>
      <c r="O30" s="241">
        <v>140</v>
      </c>
      <c r="P30" s="242">
        <f t="shared" si="0"/>
        <v>201</v>
      </c>
    </row>
    <row r="31" spans="1:16" x14ac:dyDescent="0.25">
      <c r="A31" s="240" t="s">
        <v>468</v>
      </c>
      <c r="B31" s="240" t="s">
        <v>469</v>
      </c>
      <c r="C31" s="240" t="s">
        <v>470</v>
      </c>
      <c r="D31" s="240" t="s">
        <v>62</v>
      </c>
      <c r="E31" s="240" t="s">
        <v>471</v>
      </c>
      <c r="F31" s="240" t="s">
        <v>472</v>
      </c>
      <c r="G31" s="240" t="s">
        <v>1702</v>
      </c>
      <c r="H31" s="240" t="s">
        <v>462</v>
      </c>
      <c r="I31" s="240" t="s">
        <v>473</v>
      </c>
      <c r="J31" s="240" t="s">
        <v>274</v>
      </c>
      <c r="K31" s="240" t="s">
        <v>474</v>
      </c>
      <c r="L31" s="240" t="s">
        <v>473</v>
      </c>
      <c r="M31" s="240" t="s">
        <v>475</v>
      </c>
      <c r="N31" s="243"/>
      <c r="O31" s="243"/>
      <c r="P31" s="242">
        <f t="shared" si="0"/>
        <v>0</v>
      </c>
    </row>
    <row r="32" spans="1:16" x14ac:dyDescent="0.25">
      <c r="A32" s="240" t="s">
        <v>476</v>
      </c>
      <c r="B32" s="240" t="s">
        <v>477</v>
      </c>
      <c r="C32" s="240" t="s">
        <v>478</v>
      </c>
      <c r="D32" s="240" t="s">
        <v>37</v>
      </c>
      <c r="E32" s="240" t="s">
        <v>462</v>
      </c>
      <c r="F32" s="240" t="s">
        <v>478</v>
      </c>
      <c r="G32" s="240" t="s">
        <v>37</v>
      </c>
      <c r="H32" s="240" t="s">
        <v>462</v>
      </c>
      <c r="I32" s="240" t="s">
        <v>479</v>
      </c>
      <c r="J32" s="240" t="s">
        <v>480</v>
      </c>
      <c r="K32" s="240" t="s">
        <v>481</v>
      </c>
      <c r="L32" s="240" t="s">
        <v>1709</v>
      </c>
      <c r="M32" s="240" t="s">
        <v>482</v>
      </c>
      <c r="N32" s="241">
        <v>0</v>
      </c>
      <c r="O32" s="241">
        <v>0</v>
      </c>
      <c r="P32" s="242">
        <f t="shared" si="0"/>
        <v>0</v>
      </c>
    </row>
    <row r="33" spans="1:16" x14ac:dyDescent="0.25">
      <c r="A33" s="240" t="s">
        <v>483</v>
      </c>
      <c r="B33" s="240" t="s">
        <v>484</v>
      </c>
      <c r="C33" s="240" t="s">
        <v>485</v>
      </c>
      <c r="D33" s="240" t="s">
        <v>37</v>
      </c>
      <c r="E33" s="240" t="s">
        <v>371</v>
      </c>
      <c r="F33" s="240" t="s">
        <v>486</v>
      </c>
      <c r="G33" s="240" t="s">
        <v>1702</v>
      </c>
      <c r="H33" s="240" t="s">
        <v>371</v>
      </c>
      <c r="I33" s="240" t="s">
        <v>373</v>
      </c>
      <c r="J33" s="240" t="s">
        <v>487</v>
      </c>
      <c r="K33" s="240" t="s">
        <v>488</v>
      </c>
      <c r="L33" s="240" t="s">
        <v>1710</v>
      </c>
      <c r="M33" s="240" t="s">
        <v>489</v>
      </c>
      <c r="N33" s="241">
        <v>31</v>
      </c>
      <c r="O33" s="241">
        <v>120</v>
      </c>
      <c r="P33" s="242">
        <f t="shared" si="0"/>
        <v>151</v>
      </c>
    </row>
    <row r="34" spans="1:16" x14ac:dyDescent="0.25">
      <c r="A34" s="240" t="s">
        <v>490</v>
      </c>
      <c r="B34" s="240" t="s">
        <v>491</v>
      </c>
      <c r="C34" s="240" t="s">
        <v>492</v>
      </c>
      <c r="D34" s="240" t="s">
        <v>37</v>
      </c>
      <c r="E34" s="240" t="s">
        <v>371</v>
      </c>
      <c r="F34" s="240" t="s">
        <v>493</v>
      </c>
      <c r="G34" s="240" t="s">
        <v>37</v>
      </c>
      <c r="H34" s="240" t="s">
        <v>371</v>
      </c>
      <c r="I34" s="240" t="s">
        <v>494</v>
      </c>
      <c r="J34" s="240" t="s">
        <v>495</v>
      </c>
      <c r="K34" s="240" t="s">
        <v>496</v>
      </c>
      <c r="L34" s="240" t="s">
        <v>1711</v>
      </c>
      <c r="M34" s="240" t="s">
        <v>497</v>
      </c>
      <c r="N34" s="241">
        <v>24</v>
      </c>
      <c r="O34" s="241">
        <v>84</v>
      </c>
      <c r="P34" s="242">
        <f t="shared" si="0"/>
        <v>108</v>
      </c>
    </row>
    <row r="35" spans="1:16" x14ac:dyDescent="0.25">
      <c r="A35" s="240" t="s">
        <v>498</v>
      </c>
      <c r="B35" s="240" t="s">
        <v>499</v>
      </c>
      <c r="C35" s="240" t="s">
        <v>500</v>
      </c>
      <c r="D35" s="240" t="s">
        <v>37</v>
      </c>
      <c r="E35" s="240" t="s">
        <v>371</v>
      </c>
      <c r="F35" s="240" t="s">
        <v>501</v>
      </c>
      <c r="G35" s="240" t="s">
        <v>1702</v>
      </c>
      <c r="H35" s="240" t="s">
        <v>371</v>
      </c>
      <c r="I35" s="240" t="s">
        <v>502</v>
      </c>
      <c r="J35" s="240" t="s">
        <v>503</v>
      </c>
      <c r="K35" s="240" t="s">
        <v>504</v>
      </c>
      <c r="L35" s="240" t="s">
        <v>1712</v>
      </c>
      <c r="M35" s="240" t="s">
        <v>505</v>
      </c>
      <c r="N35" s="241">
        <v>365</v>
      </c>
      <c r="O35" s="241">
        <v>18</v>
      </c>
      <c r="P35" s="242">
        <f t="shared" si="0"/>
        <v>383</v>
      </c>
    </row>
    <row r="36" spans="1:16" x14ac:dyDescent="0.25">
      <c r="A36" s="240" t="s">
        <v>506</v>
      </c>
      <c r="B36" s="240" t="s">
        <v>507</v>
      </c>
      <c r="C36" s="240" t="s">
        <v>508</v>
      </c>
      <c r="D36" s="240" t="s">
        <v>45</v>
      </c>
      <c r="E36" s="240" t="s">
        <v>509</v>
      </c>
      <c r="F36" s="240" t="s">
        <v>510</v>
      </c>
      <c r="G36" s="240" t="s">
        <v>45</v>
      </c>
      <c r="H36" s="240" t="s">
        <v>509</v>
      </c>
      <c r="I36" s="240" t="s">
        <v>511</v>
      </c>
      <c r="J36" s="240" t="s">
        <v>503</v>
      </c>
      <c r="K36" s="240" t="s">
        <v>504</v>
      </c>
      <c r="L36" s="240" t="s">
        <v>1712</v>
      </c>
      <c r="M36" s="240" t="s">
        <v>505</v>
      </c>
      <c r="N36" s="241">
        <v>110</v>
      </c>
      <c r="O36" s="241">
        <v>9</v>
      </c>
      <c r="P36" s="242">
        <f t="shared" si="0"/>
        <v>119</v>
      </c>
    </row>
    <row r="37" spans="1:16" x14ac:dyDescent="0.25">
      <c r="A37" s="240" t="s">
        <v>512</v>
      </c>
      <c r="B37" s="240" t="s">
        <v>513</v>
      </c>
      <c r="C37" s="240" t="s">
        <v>514</v>
      </c>
      <c r="D37" s="240" t="s">
        <v>37</v>
      </c>
      <c r="E37" s="240" t="s">
        <v>462</v>
      </c>
      <c r="F37" s="240" t="s">
        <v>515</v>
      </c>
      <c r="G37" s="240" t="s">
        <v>1676</v>
      </c>
      <c r="H37" s="240" t="s">
        <v>462</v>
      </c>
      <c r="I37" s="240" t="s">
        <v>516</v>
      </c>
      <c r="J37" s="240" t="s">
        <v>517</v>
      </c>
      <c r="K37" s="240" t="s">
        <v>518</v>
      </c>
      <c r="L37" s="240" t="s">
        <v>1713</v>
      </c>
      <c r="M37" s="240" t="s">
        <v>1714</v>
      </c>
      <c r="N37" s="241">
        <v>2</v>
      </c>
      <c r="O37" s="241">
        <v>33</v>
      </c>
      <c r="P37" s="242">
        <f t="shared" si="0"/>
        <v>35</v>
      </c>
    </row>
    <row r="38" spans="1:16" x14ac:dyDescent="0.25">
      <c r="A38" s="240" t="s">
        <v>519</v>
      </c>
      <c r="B38" s="240" t="s">
        <v>520</v>
      </c>
      <c r="C38" s="240" t="s">
        <v>521</v>
      </c>
      <c r="D38" s="240" t="s">
        <v>52</v>
      </c>
      <c r="E38" s="240" t="s">
        <v>386</v>
      </c>
      <c r="F38" s="240" t="s">
        <v>522</v>
      </c>
      <c r="G38" s="240" t="s">
        <v>1676</v>
      </c>
      <c r="H38" s="240" t="s">
        <v>462</v>
      </c>
      <c r="I38" s="240" t="s">
        <v>523</v>
      </c>
      <c r="J38" s="240" t="s">
        <v>517</v>
      </c>
      <c r="K38" s="240" t="s">
        <v>518</v>
      </c>
      <c r="L38" s="240" t="s">
        <v>523</v>
      </c>
      <c r="M38" s="240" t="s">
        <v>1715</v>
      </c>
      <c r="N38" s="241">
        <v>6</v>
      </c>
      <c r="O38" s="241">
        <v>6</v>
      </c>
      <c r="P38" s="242">
        <f t="shared" si="0"/>
        <v>12</v>
      </c>
    </row>
    <row r="39" spans="1:16" x14ac:dyDescent="0.25">
      <c r="A39" s="240" t="s">
        <v>524</v>
      </c>
      <c r="B39" s="240" t="s">
        <v>525</v>
      </c>
      <c r="C39" s="240" t="s">
        <v>526</v>
      </c>
      <c r="D39" s="240" t="s">
        <v>37</v>
      </c>
      <c r="E39" s="240" t="s">
        <v>527</v>
      </c>
      <c r="F39" s="240" t="s">
        <v>528</v>
      </c>
      <c r="G39" s="240" t="s">
        <v>1676</v>
      </c>
      <c r="H39" s="240" t="s">
        <v>527</v>
      </c>
      <c r="I39" s="240" t="s">
        <v>529</v>
      </c>
      <c r="J39" s="240" t="s">
        <v>530</v>
      </c>
      <c r="K39" s="240" t="s">
        <v>531</v>
      </c>
      <c r="L39" s="240" t="s">
        <v>1716</v>
      </c>
      <c r="M39" s="240" t="s">
        <v>1717</v>
      </c>
      <c r="N39" s="241">
        <v>6</v>
      </c>
      <c r="O39" s="241">
        <v>91</v>
      </c>
      <c r="P39" s="242">
        <f t="shared" si="0"/>
        <v>97</v>
      </c>
    </row>
    <row r="40" spans="1:16" x14ac:dyDescent="0.25">
      <c r="A40" s="240" t="s">
        <v>532</v>
      </c>
      <c r="B40" s="240" t="s">
        <v>533</v>
      </c>
      <c r="C40" s="240" t="s">
        <v>534</v>
      </c>
      <c r="D40" s="240" t="s">
        <v>37</v>
      </c>
      <c r="E40" s="240" t="s">
        <v>462</v>
      </c>
      <c r="F40" s="240" t="s">
        <v>535</v>
      </c>
      <c r="G40" s="240" t="s">
        <v>1702</v>
      </c>
      <c r="H40" s="240" t="s">
        <v>371</v>
      </c>
      <c r="I40" s="240" t="s">
        <v>536</v>
      </c>
      <c r="J40" s="240" t="s">
        <v>537</v>
      </c>
      <c r="K40" s="240" t="s">
        <v>538</v>
      </c>
      <c r="L40" s="240" t="s">
        <v>1718</v>
      </c>
      <c r="M40" s="240" t="s">
        <v>539</v>
      </c>
      <c r="N40" s="241">
        <v>6</v>
      </c>
      <c r="O40" s="241">
        <v>167</v>
      </c>
      <c r="P40" s="242">
        <f t="shared" si="0"/>
        <v>173</v>
      </c>
    </row>
    <row r="41" spans="1:16" x14ac:dyDescent="0.25">
      <c r="A41" s="240" t="s">
        <v>540</v>
      </c>
      <c r="B41" s="240" t="s">
        <v>541</v>
      </c>
      <c r="C41" s="240" t="s">
        <v>542</v>
      </c>
      <c r="D41" s="240" t="s">
        <v>37</v>
      </c>
      <c r="E41" s="240" t="s">
        <v>543</v>
      </c>
      <c r="F41" s="240" t="s">
        <v>542</v>
      </c>
      <c r="G41" s="240" t="s">
        <v>37</v>
      </c>
      <c r="H41" s="240" t="s">
        <v>543</v>
      </c>
      <c r="I41" s="240" t="s">
        <v>544</v>
      </c>
      <c r="J41" s="240" t="s">
        <v>545</v>
      </c>
      <c r="K41" s="240" t="s">
        <v>546</v>
      </c>
      <c r="L41" s="240" t="s">
        <v>1719</v>
      </c>
      <c r="M41" s="240" t="s">
        <v>547</v>
      </c>
      <c r="N41" s="241">
        <v>48</v>
      </c>
      <c r="O41" s="241">
        <v>93</v>
      </c>
      <c r="P41" s="242">
        <f t="shared" si="0"/>
        <v>141</v>
      </c>
    </row>
    <row r="42" spans="1:16" x14ac:dyDescent="0.25">
      <c r="A42" s="240" t="s">
        <v>548</v>
      </c>
      <c r="B42" s="240" t="s">
        <v>549</v>
      </c>
      <c r="C42" s="240" t="s">
        <v>550</v>
      </c>
      <c r="D42" s="240" t="s">
        <v>37</v>
      </c>
      <c r="E42" s="240" t="s">
        <v>371</v>
      </c>
      <c r="F42" s="240" t="s">
        <v>551</v>
      </c>
      <c r="G42" s="240" t="s">
        <v>37</v>
      </c>
      <c r="H42" s="240" t="s">
        <v>371</v>
      </c>
      <c r="I42" s="240" t="s">
        <v>552</v>
      </c>
      <c r="J42" s="240" t="s">
        <v>553</v>
      </c>
      <c r="K42" s="240" t="s">
        <v>554</v>
      </c>
      <c r="L42" s="240" t="s">
        <v>1720</v>
      </c>
      <c r="M42" s="240" t="s">
        <v>555</v>
      </c>
      <c r="N42" s="241">
        <v>247</v>
      </c>
      <c r="O42" s="241">
        <v>12</v>
      </c>
      <c r="P42" s="242">
        <f t="shared" si="0"/>
        <v>259</v>
      </c>
    </row>
    <row r="43" spans="1:16" x14ac:dyDescent="0.25">
      <c r="A43" s="240" t="s">
        <v>556</v>
      </c>
      <c r="B43" s="240" t="s">
        <v>557</v>
      </c>
      <c r="C43" s="240" t="s">
        <v>558</v>
      </c>
      <c r="D43" s="240" t="s">
        <v>37</v>
      </c>
      <c r="E43" s="240" t="s">
        <v>371</v>
      </c>
      <c r="F43" s="240" t="s">
        <v>559</v>
      </c>
      <c r="G43" s="240" t="s">
        <v>1702</v>
      </c>
      <c r="H43" s="240" t="s">
        <v>371</v>
      </c>
      <c r="I43" s="240" t="s">
        <v>560</v>
      </c>
      <c r="J43" s="240" t="s">
        <v>562</v>
      </c>
      <c r="K43" s="240" t="s">
        <v>563</v>
      </c>
      <c r="L43" s="240" t="s">
        <v>1721</v>
      </c>
      <c r="M43" s="240" t="s">
        <v>564</v>
      </c>
      <c r="N43" s="241">
        <v>2</v>
      </c>
      <c r="O43" s="241">
        <v>40</v>
      </c>
      <c r="P43" s="242">
        <f t="shared" si="0"/>
        <v>42</v>
      </c>
    </row>
    <row r="44" spans="1:16" x14ac:dyDescent="0.25">
      <c r="A44" s="240" t="s">
        <v>565</v>
      </c>
      <c r="B44" s="240" t="s">
        <v>1722</v>
      </c>
      <c r="C44" s="240" t="s">
        <v>566</v>
      </c>
      <c r="D44" s="240" t="s">
        <v>37</v>
      </c>
      <c r="E44" s="240" t="s">
        <v>371</v>
      </c>
      <c r="F44" s="240" t="s">
        <v>567</v>
      </c>
      <c r="G44" s="240" t="s">
        <v>37</v>
      </c>
      <c r="H44" s="240" t="s">
        <v>371</v>
      </c>
      <c r="I44" s="240" t="s">
        <v>568</v>
      </c>
      <c r="J44" s="240" t="s">
        <v>569</v>
      </c>
      <c r="K44" s="240" t="s">
        <v>1723</v>
      </c>
      <c r="L44" s="240" t="s">
        <v>1724</v>
      </c>
      <c r="M44" s="240" t="s">
        <v>1725</v>
      </c>
      <c r="N44" s="241">
        <v>0</v>
      </c>
      <c r="O44" s="241">
        <v>0</v>
      </c>
      <c r="P44" s="242">
        <f t="shared" si="0"/>
        <v>0</v>
      </c>
    </row>
    <row r="45" spans="1:16" x14ac:dyDescent="0.25">
      <c r="A45" s="240" t="s">
        <v>570</v>
      </c>
      <c r="B45" s="240" t="s">
        <v>571</v>
      </c>
      <c r="C45" s="240" t="s">
        <v>572</v>
      </c>
      <c r="D45" s="240" t="s">
        <v>37</v>
      </c>
      <c r="E45" s="240" t="s">
        <v>543</v>
      </c>
      <c r="F45" s="240" t="s">
        <v>573</v>
      </c>
      <c r="G45" s="240" t="s">
        <v>1676</v>
      </c>
      <c r="H45" s="240" t="s">
        <v>371</v>
      </c>
      <c r="I45" s="240" t="s">
        <v>574</v>
      </c>
      <c r="J45" s="240" t="s">
        <v>576</v>
      </c>
      <c r="K45" s="240" t="s">
        <v>577</v>
      </c>
      <c r="L45" s="240" t="s">
        <v>575</v>
      </c>
      <c r="M45" s="240" t="s">
        <v>578</v>
      </c>
      <c r="N45" s="241">
        <v>77</v>
      </c>
      <c r="O45" s="241">
        <v>6</v>
      </c>
      <c r="P45" s="242">
        <f t="shared" si="0"/>
        <v>83</v>
      </c>
    </row>
    <row r="46" spans="1:16" x14ac:dyDescent="0.25">
      <c r="A46" s="240" t="s">
        <v>579</v>
      </c>
      <c r="B46" s="240" t="s">
        <v>580</v>
      </c>
      <c r="C46" s="240" t="s">
        <v>581</v>
      </c>
      <c r="D46" s="240" t="s">
        <v>37</v>
      </c>
      <c r="E46" s="240" t="s">
        <v>371</v>
      </c>
      <c r="F46" s="240" t="s">
        <v>582</v>
      </c>
      <c r="G46" s="240" t="s">
        <v>37</v>
      </c>
      <c r="H46" s="240" t="s">
        <v>371</v>
      </c>
      <c r="I46" s="240" t="s">
        <v>314</v>
      </c>
      <c r="J46" s="240" t="s">
        <v>315</v>
      </c>
      <c r="K46" s="240" t="s">
        <v>583</v>
      </c>
      <c r="L46" s="240" t="s">
        <v>1665</v>
      </c>
      <c r="M46" s="240" t="s">
        <v>1726</v>
      </c>
      <c r="N46" s="241">
        <v>7</v>
      </c>
      <c r="O46" s="241">
        <v>38</v>
      </c>
      <c r="P46" s="242">
        <f t="shared" si="0"/>
        <v>45</v>
      </c>
    </row>
    <row r="47" spans="1:16" x14ac:dyDescent="0.25">
      <c r="A47" s="240" t="s">
        <v>584</v>
      </c>
      <c r="B47" s="240" t="s">
        <v>585</v>
      </c>
      <c r="C47" s="240" t="s">
        <v>586</v>
      </c>
      <c r="D47" s="240" t="s">
        <v>37</v>
      </c>
      <c r="E47" s="240" t="s">
        <v>462</v>
      </c>
      <c r="F47" s="240" t="s">
        <v>587</v>
      </c>
      <c r="G47" s="240" t="s">
        <v>1702</v>
      </c>
      <c r="H47" s="240" t="s">
        <v>371</v>
      </c>
      <c r="I47" s="240" t="s">
        <v>588</v>
      </c>
      <c r="J47" s="240" t="s">
        <v>589</v>
      </c>
      <c r="K47" s="240" t="s">
        <v>590</v>
      </c>
      <c r="L47" s="240" t="s">
        <v>588</v>
      </c>
      <c r="M47" s="240" t="s">
        <v>591</v>
      </c>
      <c r="N47" s="241">
        <v>2</v>
      </c>
      <c r="O47" s="241">
        <v>15</v>
      </c>
      <c r="P47" s="242">
        <f t="shared" si="0"/>
        <v>17</v>
      </c>
    </row>
    <row r="48" spans="1:16" x14ac:dyDescent="0.25">
      <c r="A48" s="240" t="s">
        <v>592</v>
      </c>
      <c r="B48" s="240" t="s">
        <v>593</v>
      </c>
      <c r="C48" s="240" t="s">
        <v>594</v>
      </c>
      <c r="D48" s="240" t="s">
        <v>37</v>
      </c>
      <c r="E48" s="240" t="s">
        <v>462</v>
      </c>
      <c r="F48" s="240" t="s">
        <v>595</v>
      </c>
      <c r="G48" s="240" t="s">
        <v>1676</v>
      </c>
      <c r="H48" s="240" t="s">
        <v>462</v>
      </c>
      <c r="I48" s="240" t="s">
        <v>596</v>
      </c>
      <c r="J48" s="240" t="s">
        <v>597</v>
      </c>
      <c r="K48" s="240" t="s">
        <v>598</v>
      </c>
      <c r="L48" s="240" t="s">
        <v>1727</v>
      </c>
      <c r="M48" s="240" t="s">
        <v>599</v>
      </c>
      <c r="N48" s="241">
        <v>4</v>
      </c>
      <c r="O48" s="241">
        <v>16</v>
      </c>
      <c r="P48" s="242">
        <f t="shared" si="0"/>
        <v>20</v>
      </c>
    </row>
    <row r="49" spans="1:16" x14ac:dyDescent="0.25">
      <c r="A49" s="240" t="s">
        <v>600</v>
      </c>
      <c r="B49" s="240" t="s">
        <v>601</v>
      </c>
      <c r="C49" s="240" t="s">
        <v>602</v>
      </c>
      <c r="D49" s="240" t="s">
        <v>37</v>
      </c>
      <c r="E49" s="240" t="s">
        <v>371</v>
      </c>
      <c r="F49" s="240" t="s">
        <v>603</v>
      </c>
      <c r="G49" s="240" t="s">
        <v>37</v>
      </c>
      <c r="H49" s="240" t="s">
        <v>371</v>
      </c>
      <c r="I49" s="240" t="s">
        <v>604</v>
      </c>
      <c r="J49" s="240" t="s">
        <v>274</v>
      </c>
      <c r="K49" s="240" t="s">
        <v>1728</v>
      </c>
      <c r="L49" s="240" t="s">
        <v>604</v>
      </c>
      <c r="M49" s="240" t="s">
        <v>605</v>
      </c>
      <c r="N49" s="241">
        <v>8</v>
      </c>
      <c r="O49" s="241">
        <v>0</v>
      </c>
      <c r="P49" s="242">
        <f t="shared" si="0"/>
        <v>8</v>
      </c>
    </row>
    <row r="50" spans="1:16" x14ac:dyDescent="0.25">
      <c r="A50" s="240" t="s">
        <v>606</v>
      </c>
      <c r="B50" s="240" t="s">
        <v>607</v>
      </c>
      <c r="C50" s="240" t="s">
        <v>608</v>
      </c>
      <c r="D50" s="240" t="s">
        <v>62</v>
      </c>
      <c r="E50" s="240" t="s">
        <v>609</v>
      </c>
      <c r="F50" s="240" t="s">
        <v>608</v>
      </c>
      <c r="G50" s="240" t="s">
        <v>1729</v>
      </c>
      <c r="H50" s="240" t="s">
        <v>609</v>
      </c>
      <c r="I50" s="240" t="s">
        <v>610</v>
      </c>
      <c r="J50" s="240" t="s">
        <v>274</v>
      </c>
      <c r="K50" s="240" t="s">
        <v>611</v>
      </c>
      <c r="L50" s="240" t="s">
        <v>610</v>
      </c>
      <c r="M50" s="240" t="s">
        <v>612</v>
      </c>
      <c r="N50" s="241">
        <v>12</v>
      </c>
      <c r="O50" s="241">
        <v>9</v>
      </c>
      <c r="P50" s="242">
        <f t="shared" si="0"/>
        <v>21</v>
      </c>
    </row>
    <row r="51" spans="1:16" x14ac:dyDescent="0.25">
      <c r="A51" s="240" t="s">
        <v>613</v>
      </c>
      <c r="B51" s="240" t="s">
        <v>614</v>
      </c>
      <c r="C51" s="240" t="s">
        <v>615</v>
      </c>
      <c r="D51" s="240" t="s">
        <v>37</v>
      </c>
      <c r="E51" s="240" t="s">
        <v>462</v>
      </c>
      <c r="F51" s="240" t="s">
        <v>616</v>
      </c>
      <c r="G51" s="240" t="s">
        <v>39</v>
      </c>
      <c r="H51" s="240" t="s">
        <v>617</v>
      </c>
      <c r="I51" s="240" t="s">
        <v>618</v>
      </c>
      <c r="J51" s="240" t="s">
        <v>619</v>
      </c>
      <c r="K51" s="240" t="s">
        <v>620</v>
      </c>
      <c r="L51" s="240" t="s">
        <v>1730</v>
      </c>
      <c r="M51" s="240" t="s">
        <v>621</v>
      </c>
      <c r="N51" s="241">
        <v>21</v>
      </c>
      <c r="O51" s="241">
        <v>120</v>
      </c>
      <c r="P51" s="242">
        <f t="shared" si="0"/>
        <v>141</v>
      </c>
    </row>
    <row r="52" spans="1:16" x14ac:dyDescent="0.25">
      <c r="A52" s="240" t="s">
        <v>622</v>
      </c>
      <c r="B52" s="240" t="s">
        <v>623</v>
      </c>
      <c r="C52" s="240" t="s">
        <v>624</v>
      </c>
      <c r="D52" s="240" t="s">
        <v>37</v>
      </c>
      <c r="E52" s="240" t="s">
        <v>527</v>
      </c>
      <c r="F52" s="240" t="s">
        <v>625</v>
      </c>
      <c r="G52" s="240" t="s">
        <v>1731</v>
      </c>
      <c r="H52" s="240" t="s">
        <v>626</v>
      </c>
      <c r="I52" s="240" t="s">
        <v>627</v>
      </c>
      <c r="J52" s="240" t="s">
        <v>1732</v>
      </c>
      <c r="K52" s="240" t="s">
        <v>628</v>
      </c>
      <c r="L52" s="240" t="s">
        <v>627</v>
      </c>
      <c r="M52" s="240" t="s">
        <v>1733</v>
      </c>
      <c r="N52" s="241">
        <v>0</v>
      </c>
      <c r="O52" s="241">
        <v>0</v>
      </c>
      <c r="P52" s="242">
        <f t="shared" si="0"/>
        <v>0</v>
      </c>
    </row>
    <row r="53" spans="1:16" x14ac:dyDescent="0.25">
      <c r="A53" s="240" t="s">
        <v>629</v>
      </c>
      <c r="B53" s="240" t="s">
        <v>630</v>
      </c>
      <c r="C53" s="240" t="s">
        <v>631</v>
      </c>
      <c r="D53" s="240" t="s">
        <v>37</v>
      </c>
      <c r="E53" s="240" t="s">
        <v>371</v>
      </c>
      <c r="F53" s="240" t="s">
        <v>632</v>
      </c>
      <c r="G53" s="240" t="s">
        <v>1734</v>
      </c>
      <c r="H53" s="240" t="s">
        <v>371</v>
      </c>
      <c r="I53" s="240" t="s">
        <v>633</v>
      </c>
      <c r="J53" s="240" t="s">
        <v>274</v>
      </c>
      <c r="K53" s="240" t="s">
        <v>634</v>
      </c>
      <c r="L53" s="240" t="s">
        <v>633</v>
      </c>
      <c r="M53" s="240" t="s">
        <v>635</v>
      </c>
      <c r="N53" s="241">
        <v>0</v>
      </c>
      <c r="O53" s="241">
        <v>0</v>
      </c>
      <c r="P53" s="242">
        <f t="shared" si="0"/>
        <v>0</v>
      </c>
    </row>
    <row r="54" spans="1:16" x14ac:dyDescent="0.25">
      <c r="A54" s="240" t="s">
        <v>636</v>
      </c>
      <c r="B54" s="240" t="s">
        <v>637</v>
      </c>
      <c r="C54" s="240" t="s">
        <v>638</v>
      </c>
      <c r="D54" s="240" t="s">
        <v>37</v>
      </c>
      <c r="E54" s="240" t="s">
        <v>462</v>
      </c>
      <c r="F54" s="240" t="s">
        <v>639</v>
      </c>
      <c r="G54" s="240" t="s">
        <v>1702</v>
      </c>
      <c r="H54" s="240" t="s">
        <v>371</v>
      </c>
      <c r="I54" s="240" t="s">
        <v>640</v>
      </c>
      <c r="J54" s="240" t="s">
        <v>327</v>
      </c>
      <c r="K54" s="240" t="s">
        <v>328</v>
      </c>
      <c r="L54" s="240" t="s">
        <v>640</v>
      </c>
      <c r="M54" s="240" t="s">
        <v>1735</v>
      </c>
      <c r="N54" s="241">
        <v>0</v>
      </c>
      <c r="O54" s="241">
        <v>0</v>
      </c>
      <c r="P54" s="242">
        <f t="shared" si="0"/>
        <v>0</v>
      </c>
    </row>
    <row r="55" spans="1:16" x14ac:dyDescent="0.25">
      <c r="A55" s="240" t="s">
        <v>641</v>
      </c>
      <c r="B55" s="240" t="s">
        <v>1736</v>
      </c>
      <c r="C55" s="240" t="s">
        <v>642</v>
      </c>
      <c r="D55" s="240" t="s">
        <v>37</v>
      </c>
      <c r="E55" s="240" t="s">
        <v>462</v>
      </c>
      <c r="F55" s="240" t="s">
        <v>642</v>
      </c>
      <c r="G55" s="240" t="s">
        <v>1702</v>
      </c>
      <c r="H55" s="240" t="s">
        <v>543</v>
      </c>
      <c r="I55" s="240" t="s">
        <v>643</v>
      </c>
      <c r="J55" s="240" t="s">
        <v>334</v>
      </c>
      <c r="K55" s="240" t="s">
        <v>328</v>
      </c>
      <c r="L55" s="240" t="s">
        <v>1737</v>
      </c>
      <c r="M55" s="240" t="s">
        <v>1738</v>
      </c>
      <c r="N55" s="241">
        <v>462</v>
      </c>
      <c r="O55" s="241">
        <v>638</v>
      </c>
      <c r="P55" s="242">
        <f t="shared" si="0"/>
        <v>1100</v>
      </c>
    </row>
    <row r="56" spans="1:16" x14ac:dyDescent="0.25">
      <c r="A56" s="240" t="s">
        <v>1739</v>
      </c>
      <c r="B56" s="240" t="s">
        <v>1740</v>
      </c>
      <c r="C56" s="240" t="s">
        <v>1741</v>
      </c>
      <c r="D56" s="240" t="s">
        <v>62</v>
      </c>
      <c r="E56" s="240" t="s">
        <v>801</v>
      </c>
      <c r="F56" s="240" t="s">
        <v>1742</v>
      </c>
      <c r="G56" s="240" t="s">
        <v>42</v>
      </c>
      <c r="H56" s="240" t="s">
        <v>969</v>
      </c>
      <c r="I56" s="240" t="s">
        <v>971</v>
      </c>
      <c r="J56" s="240" t="s">
        <v>1743</v>
      </c>
      <c r="K56" s="240" t="s">
        <v>328</v>
      </c>
      <c r="L56" s="240" t="s">
        <v>971</v>
      </c>
      <c r="M56" s="240" t="s">
        <v>1744</v>
      </c>
      <c r="N56" s="241">
        <v>394</v>
      </c>
      <c r="O56" s="241">
        <v>592</v>
      </c>
      <c r="P56" s="242">
        <f t="shared" si="0"/>
        <v>986</v>
      </c>
    </row>
    <row r="57" spans="1:16" x14ac:dyDescent="0.25">
      <c r="A57" s="240" t="s">
        <v>1745</v>
      </c>
      <c r="B57" s="240" t="s">
        <v>1746</v>
      </c>
      <c r="C57" s="240" t="s">
        <v>1747</v>
      </c>
      <c r="D57" s="240" t="s">
        <v>37</v>
      </c>
      <c r="E57" s="240" t="s">
        <v>454</v>
      </c>
      <c r="F57" s="240" t="s">
        <v>1748</v>
      </c>
      <c r="G57" s="240" t="s">
        <v>62</v>
      </c>
      <c r="H57" s="240" t="s">
        <v>1749</v>
      </c>
      <c r="I57" s="240" t="s">
        <v>1750</v>
      </c>
      <c r="J57" s="240" t="s">
        <v>274</v>
      </c>
      <c r="K57" s="240" t="s">
        <v>1751</v>
      </c>
      <c r="L57" s="240" t="s">
        <v>1750</v>
      </c>
      <c r="M57" s="240" t="s">
        <v>1752</v>
      </c>
      <c r="N57" s="241">
        <v>0</v>
      </c>
      <c r="O57" s="241">
        <v>0</v>
      </c>
      <c r="P57" s="242">
        <f t="shared" si="0"/>
        <v>0</v>
      </c>
    </row>
    <row r="58" spans="1:16" x14ac:dyDescent="0.25">
      <c r="A58" s="240" t="s">
        <v>644</v>
      </c>
      <c r="B58" s="240" t="s">
        <v>645</v>
      </c>
      <c r="C58" s="240" t="s">
        <v>646</v>
      </c>
      <c r="D58" s="240" t="s">
        <v>44</v>
      </c>
      <c r="E58" s="240" t="s">
        <v>446</v>
      </c>
      <c r="F58" s="240" t="s">
        <v>447</v>
      </c>
      <c r="G58" s="240" t="s">
        <v>44</v>
      </c>
      <c r="H58" s="240" t="s">
        <v>446</v>
      </c>
      <c r="I58" s="240" t="s">
        <v>448</v>
      </c>
      <c r="J58" s="240" t="s">
        <v>274</v>
      </c>
      <c r="K58" s="240" t="s">
        <v>647</v>
      </c>
      <c r="L58" s="240" t="s">
        <v>448</v>
      </c>
      <c r="M58" s="240" t="s">
        <v>1753</v>
      </c>
      <c r="N58" s="241">
        <v>0</v>
      </c>
      <c r="O58" s="241">
        <v>0</v>
      </c>
      <c r="P58" s="242">
        <f t="shared" si="0"/>
        <v>0</v>
      </c>
    </row>
    <row r="59" spans="1:16" x14ac:dyDescent="0.25">
      <c r="A59" s="240" t="s">
        <v>1754</v>
      </c>
      <c r="B59" s="240" t="s">
        <v>645</v>
      </c>
      <c r="C59" s="240" t="s">
        <v>1755</v>
      </c>
      <c r="D59" s="240" t="s">
        <v>51</v>
      </c>
      <c r="E59" s="240" t="s">
        <v>886</v>
      </c>
      <c r="F59" s="240" t="s">
        <v>1756</v>
      </c>
      <c r="G59" s="240" t="s">
        <v>44</v>
      </c>
      <c r="H59" s="240" t="s">
        <v>446</v>
      </c>
      <c r="I59" s="240" t="s">
        <v>1757</v>
      </c>
      <c r="J59" s="240" t="s">
        <v>274</v>
      </c>
      <c r="K59" s="240" t="s">
        <v>647</v>
      </c>
      <c r="L59" s="240" t="s">
        <v>448</v>
      </c>
      <c r="M59" s="240" t="s">
        <v>1753</v>
      </c>
      <c r="N59" s="241">
        <v>0</v>
      </c>
      <c r="O59" s="241">
        <v>0</v>
      </c>
      <c r="P59" s="242">
        <f t="shared" si="0"/>
        <v>0</v>
      </c>
    </row>
    <row r="60" spans="1:16" x14ac:dyDescent="0.25">
      <c r="A60" s="240" t="s">
        <v>648</v>
      </c>
      <c r="B60" s="240" t="s">
        <v>367</v>
      </c>
      <c r="C60" s="240" t="s">
        <v>649</v>
      </c>
      <c r="D60" s="240" t="s">
        <v>65</v>
      </c>
      <c r="E60" s="240" t="s">
        <v>650</v>
      </c>
      <c r="F60" s="240" t="s">
        <v>370</v>
      </c>
      <c r="G60" s="240" t="s">
        <v>1758</v>
      </c>
      <c r="H60" s="240" t="s">
        <v>371</v>
      </c>
      <c r="I60" s="240" t="s">
        <v>651</v>
      </c>
      <c r="J60" s="240" t="s">
        <v>487</v>
      </c>
      <c r="K60" s="240" t="s">
        <v>488</v>
      </c>
      <c r="L60" s="240" t="s">
        <v>652</v>
      </c>
      <c r="M60" s="240" t="s">
        <v>1759</v>
      </c>
      <c r="N60" s="241">
        <v>20</v>
      </c>
      <c r="O60" s="241">
        <v>43</v>
      </c>
      <c r="P60" s="242">
        <f t="shared" si="0"/>
        <v>63</v>
      </c>
    </row>
    <row r="61" spans="1:16" x14ac:dyDescent="0.25">
      <c r="A61" s="240" t="s">
        <v>653</v>
      </c>
      <c r="B61" s="240" t="s">
        <v>654</v>
      </c>
      <c r="C61" s="240" t="s">
        <v>655</v>
      </c>
      <c r="D61" s="240" t="s">
        <v>66</v>
      </c>
      <c r="E61" s="240" t="s">
        <v>656</v>
      </c>
      <c r="F61" s="240" t="s">
        <v>657</v>
      </c>
      <c r="G61" s="240" t="s">
        <v>62</v>
      </c>
      <c r="H61" s="240" t="s">
        <v>471</v>
      </c>
      <c r="I61" s="240" t="s">
        <v>658</v>
      </c>
      <c r="J61" s="240" t="s">
        <v>659</v>
      </c>
      <c r="K61" s="240" t="s">
        <v>660</v>
      </c>
      <c r="L61" s="240" t="s">
        <v>1760</v>
      </c>
      <c r="M61" s="240" t="s">
        <v>661</v>
      </c>
      <c r="N61" s="241">
        <v>499</v>
      </c>
      <c r="O61" s="241">
        <v>72</v>
      </c>
      <c r="P61" s="242">
        <f t="shared" si="0"/>
        <v>571</v>
      </c>
    </row>
    <row r="62" spans="1:16" x14ac:dyDescent="0.25">
      <c r="A62" s="240" t="s">
        <v>662</v>
      </c>
      <c r="B62" s="240" t="s">
        <v>484</v>
      </c>
      <c r="C62" s="240" t="s">
        <v>663</v>
      </c>
      <c r="D62" s="240" t="s">
        <v>67</v>
      </c>
      <c r="E62" s="240" t="s">
        <v>664</v>
      </c>
      <c r="F62" s="240" t="s">
        <v>370</v>
      </c>
      <c r="G62" s="240" t="s">
        <v>37</v>
      </c>
      <c r="H62" s="240" t="s">
        <v>371</v>
      </c>
      <c r="I62" s="240" t="s">
        <v>665</v>
      </c>
      <c r="J62" s="240" t="s">
        <v>487</v>
      </c>
      <c r="K62" s="240" t="s">
        <v>488</v>
      </c>
      <c r="L62" s="240" t="s">
        <v>1761</v>
      </c>
      <c r="M62" s="240" t="s">
        <v>376</v>
      </c>
      <c r="N62" s="241">
        <v>7</v>
      </c>
      <c r="O62" s="241">
        <v>25</v>
      </c>
      <c r="P62" s="242">
        <f t="shared" si="0"/>
        <v>32</v>
      </c>
    </row>
    <row r="63" spans="1:16" x14ac:dyDescent="0.25">
      <c r="A63" s="240" t="s">
        <v>666</v>
      </c>
      <c r="B63" s="240" t="s">
        <v>1762</v>
      </c>
      <c r="C63" s="240" t="s">
        <v>667</v>
      </c>
      <c r="D63" s="240" t="s">
        <v>67</v>
      </c>
      <c r="E63" s="240" t="s">
        <v>664</v>
      </c>
      <c r="F63" s="240" t="s">
        <v>668</v>
      </c>
      <c r="G63" s="240" t="s">
        <v>67</v>
      </c>
      <c r="H63" s="240" t="s">
        <v>664</v>
      </c>
      <c r="I63" s="240" t="s">
        <v>669</v>
      </c>
      <c r="J63" s="240" t="s">
        <v>670</v>
      </c>
      <c r="K63" s="240" t="s">
        <v>671</v>
      </c>
      <c r="L63" s="240" t="s">
        <v>1763</v>
      </c>
      <c r="M63" s="240" t="s">
        <v>672</v>
      </c>
      <c r="N63" s="241">
        <v>44</v>
      </c>
      <c r="O63" s="241">
        <v>67</v>
      </c>
      <c r="P63" s="242">
        <f t="shared" si="0"/>
        <v>111</v>
      </c>
    </row>
    <row r="64" spans="1:16" x14ac:dyDescent="0.25">
      <c r="A64" s="240" t="s">
        <v>673</v>
      </c>
      <c r="B64" s="240" t="s">
        <v>549</v>
      </c>
      <c r="C64" s="240" t="s">
        <v>674</v>
      </c>
      <c r="D64" s="240" t="s">
        <v>68</v>
      </c>
      <c r="E64" s="240" t="s">
        <v>675</v>
      </c>
      <c r="F64" s="240" t="s">
        <v>676</v>
      </c>
      <c r="G64" s="240" t="s">
        <v>68</v>
      </c>
      <c r="H64" s="240" t="s">
        <v>675</v>
      </c>
      <c r="I64" s="240" t="s">
        <v>552</v>
      </c>
      <c r="J64" s="240" t="s">
        <v>553</v>
      </c>
      <c r="K64" s="240" t="s">
        <v>554</v>
      </c>
      <c r="L64" s="240" t="s">
        <v>1720</v>
      </c>
      <c r="M64" s="240" t="s">
        <v>677</v>
      </c>
      <c r="N64" s="241">
        <v>307</v>
      </c>
      <c r="O64" s="241">
        <v>19</v>
      </c>
      <c r="P64" s="242">
        <f t="shared" si="0"/>
        <v>326</v>
      </c>
    </row>
    <row r="65" spans="1:16" x14ac:dyDescent="0.25">
      <c r="A65" s="240" t="s">
        <v>678</v>
      </c>
      <c r="B65" s="240" t="s">
        <v>679</v>
      </c>
      <c r="C65" s="240" t="s">
        <v>680</v>
      </c>
      <c r="D65" s="240" t="s">
        <v>130</v>
      </c>
      <c r="E65" s="240" t="s">
        <v>681</v>
      </c>
      <c r="F65" s="240" t="s">
        <v>682</v>
      </c>
      <c r="G65" s="240" t="s">
        <v>130</v>
      </c>
      <c r="H65" s="240" t="s">
        <v>681</v>
      </c>
      <c r="I65" s="240" t="s">
        <v>683</v>
      </c>
      <c r="J65" s="240" t="s">
        <v>684</v>
      </c>
      <c r="K65" s="240" t="s">
        <v>685</v>
      </c>
      <c r="L65" s="240" t="s">
        <v>683</v>
      </c>
      <c r="M65" s="240" t="s">
        <v>686</v>
      </c>
      <c r="N65" s="241">
        <v>0</v>
      </c>
      <c r="O65" s="241">
        <v>2</v>
      </c>
      <c r="P65" s="242">
        <f t="shared" si="0"/>
        <v>2</v>
      </c>
    </row>
    <row r="66" spans="1:16" x14ac:dyDescent="0.25">
      <c r="A66" s="240" t="s">
        <v>687</v>
      </c>
      <c r="B66" s="240" t="s">
        <v>688</v>
      </c>
      <c r="C66" s="240" t="s">
        <v>689</v>
      </c>
      <c r="D66" s="240" t="s">
        <v>34</v>
      </c>
      <c r="E66" s="240" t="s">
        <v>690</v>
      </c>
      <c r="F66" s="240" t="s">
        <v>691</v>
      </c>
      <c r="G66" s="240" t="s">
        <v>34</v>
      </c>
      <c r="H66" s="240" t="s">
        <v>690</v>
      </c>
      <c r="I66" s="240" t="s">
        <v>692</v>
      </c>
      <c r="J66" s="240" t="s">
        <v>693</v>
      </c>
      <c r="K66" s="240" t="s">
        <v>694</v>
      </c>
      <c r="L66" s="240" t="s">
        <v>1764</v>
      </c>
      <c r="M66" s="240" t="s">
        <v>1765</v>
      </c>
      <c r="N66" s="241">
        <v>137</v>
      </c>
      <c r="O66" s="241">
        <v>31</v>
      </c>
      <c r="P66" s="242">
        <f t="shared" si="0"/>
        <v>168</v>
      </c>
    </row>
    <row r="67" spans="1:16" x14ac:dyDescent="0.25">
      <c r="A67" s="240" t="s">
        <v>696</v>
      </c>
      <c r="B67" s="240" t="s">
        <v>1762</v>
      </c>
      <c r="C67" s="240" t="s">
        <v>697</v>
      </c>
      <c r="D67" s="240" t="s">
        <v>36</v>
      </c>
      <c r="E67" s="240" t="s">
        <v>698</v>
      </c>
      <c r="F67" s="240" t="s">
        <v>699</v>
      </c>
      <c r="G67" s="240" t="s">
        <v>43</v>
      </c>
      <c r="H67" s="240" t="s">
        <v>700</v>
      </c>
      <c r="I67" s="240" t="s">
        <v>701</v>
      </c>
      <c r="J67" s="240" t="s">
        <v>670</v>
      </c>
      <c r="K67" s="240" t="s">
        <v>671</v>
      </c>
      <c r="L67" s="240" t="s">
        <v>1763</v>
      </c>
      <c r="M67" s="240" t="s">
        <v>702</v>
      </c>
      <c r="N67" s="241">
        <v>34</v>
      </c>
      <c r="O67" s="241">
        <v>37</v>
      </c>
      <c r="P67" s="242">
        <f t="shared" ref="P67:P130" si="1">SUM(N67:O67)</f>
        <v>71</v>
      </c>
    </row>
    <row r="68" spans="1:16" x14ac:dyDescent="0.25">
      <c r="A68" s="240" t="s">
        <v>703</v>
      </c>
      <c r="B68" s="240" t="s">
        <v>261</v>
      </c>
      <c r="C68" s="240" t="s">
        <v>704</v>
      </c>
      <c r="D68" s="240" t="s">
        <v>36</v>
      </c>
      <c r="E68" s="240" t="s">
        <v>698</v>
      </c>
      <c r="F68" s="240" t="s">
        <v>705</v>
      </c>
      <c r="G68" s="240" t="s">
        <v>36</v>
      </c>
      <c r="H68" s="240" t="s">
        <v>698</v>
      </c>
      <c r="I68" s="240" t="s">
        <v>706</v>
      </c>
      <c r="J68" s="240" t="s">
        <v>708</v>
      </c>
      <c r="K68" s="240" t="s">
        <v>1766</v>
      </c>
      <c r="L68" s="240" t="s">
        <v>707</v>
      </c>
      <c r="M68" s="240" t="s">
        <v>709</v>
      </c>
      <c r="N68" s="241">
        <v>35</v>
      </c>
      <c r="O68" s="241">
        <v>80</v>
      </c>
      <c r="P68" s="242">
        <f t="shared" si="1"/>
        <v>115</v>
      </c>
    </row>
    <row r="69" spans="1:16" x14ac:dyDescent="0.25">
      <c r="A69" s="240" t="s">
        <v>710</v>
      </c>
      <c r="B69" s="240" t="s">
        <v>711</v>
      </c>
      <c r="C69" s="240" t="s">
        <v>712</v>
      </c>
      <c r="D69" s="240" t="s">
        <v>39</v>
      </c>
      <c r="E69" s="240" t="s">
        <v>617</v>
      </c>
      <c r="F69" s="240" t="s">
        <v>713</v>
      </c>
      <c r="G69" s="240" t="s">
        <v>39</v>
      </c>
      <c r="H69" s="240" t="s">
        <v>617</v>
      </c>
      <c r="I69" s="240" t="s">
        <v>714</v>
      </c>
      <c r="J69" s="240" t="s">
        <v>715</v>
      </c>
      <c r="K69" s="240" t="s">
        <v>1767</v>
      </c>
      <c r="L69" s="240" t="s">
        <v>1768</v>
      </c>
      <c r="M69" s="240" t="s">
        <v>1769</v>
      </c>
      <c r="N69" s="241">
        <v>185</v>
      </c>
      <c r="O69" s="241">
        <v>57</v>
      </c>
      <c r="P69" s="242">
        <f t="shared" si="1"/>
        <v>242</v>
      </c>
    </row>
    <row r="70" spans="1:16" x14ac:dyDescent="0.25">
      <c r="A70" s="240" t="s">
        <v>716</v>
      </c>
      <c r="B70" s="240" t="s">
        <v>717</v>
      </c>
      <c r="C70" s="240" t="s">
        <v>718</v>
      </c>
      <c r="D70" s="240" t="s">
        <v>39</v>
      </c>
      <c r="E70" s="240" t="s">
        <v>256</v>
      </c>
      <c r="F70" s="240" t="s">
        <v>719</v>
      </c>
      <c r="G70" s="240" t="s">
        <v>39</v>
      </c>
      <c r="H70" s="240" t="s">
        <v>617</v>
      </c>
      <c r="I70" s="240" t="s">
        <v>720</v>
      </c>
      <c r="J70" s="240" t="s">
        <v>721</v>
      </c>
      <c r="K70" s="240" t="s">
        <v>722</v>
      </c>
      <c r="L70" s="240" t="s">
        <v>1770</v>
      </c>
      <c r="M70" s="240" t="s">
        <v>1771</v>
      </c>
      <c r="N70" s="241">
        <v>31</v>
      </c>
      <c r="O70" s="241">
        <v>119</v>
      </c>
      <c r="P70" s="242">
        <f t="shared" si="1"/>
        <v>150</v>
      </c>
    </row>
    <row r="71" spans="1:16" x14ac:dyDescent="0.25">
      <c r="A71" s="240" t="s">
        <v>723</v>
      </c>
      <c r="B71" s="240" t="s">
        <v>724</v>
      </c>
      <c r="C71" s="240" t="s">
        <v>725</v>
      </c>
      <c r="D71" s="240" t="s">
        <v>39</v>
      </c>
      <c r="E71" s="240" t="s">
        <v>617</v>
      </c>
      <c r="F71" s="240" t="s">
        <v>725</v>
      </c>
      <c r="G71" s="240" t="s">
        <v>1772</v>
      </c>
      <c r="H71" s="240" t="s">
        <v>256</v>
      </c>
      <c r="I71" s="240" t="s">
        <v>726</v>
      </c>
      <c r="J71" s="240" t="s">
        <v>727</v>
      </c>
      <c r="K71" s="240" t="s">
        <v>728</v>
      </c>
      <c r="L71" s="240" t="s">
        <v>726</v>
      </c>
      <c r="M71" s="240" t="s">
        <v>729</v>
      </c>
      <c r="N71" s="241">
        <v>19</v>
      </c>
      <c r="O71" s="241">
        <v>33</v>
      </c>
      <c r="P71" s="242">
        <f t="shared" si="1"/>
        <v>52</v>
      </c>
    </row>
    <row r="72" spans="1:16" x14ac:dyDescent="0.25">
      <c r="A72" s="240" t="s">
        <v>730</v>
      </c>
      <c r="B72" s="240" t="s">
        <v>731</v>
      </c>
      <c r="C72" s="240" t="s">
        <v>732</v>
      </c>
      <c r="D72" s="240" t="s">
        <v>39</v>
      </c>
      <c r="E72" s="240" t="s">
        <v>617</v>
      </c>
      <c r="F72" s="240" t="s">
        <v>733</v>
      </c>
      <c r="G72" s="240" t="s">
        <v>39</v>
      </c>
      <c r="H72" s="240" t="s">
        <v>617</v>
      </c>
      <c r="I72" s="240" t="s">
        <v>734</v>
      </c>
      <c r="J72" s="240" t="s">
        <v>553</v>
      </c>
      <c r="K72" s="240" t="s">
        <v>554</v>
      </c>
      <c r="L72" s="240" t="s">
        <v>1720</v>
      </c>
      <c r="M72" s="240" t="s">
        <v>1773</v>
      </c>
      <c r="N72" s="241">
        <v>568</v>
      </c>
      <c r="O72" s="241">
        <v>37</v>
      </c>
      <c r="P72" s="242">
        <f t="shared" si="1"/>
        <v>605</v>
      </c>
    </row>
    <row r="73" spans="1:16" x14ac:dyDescent="0.25">
      <c r="A73" s="240" t="s">
        <v>735</v>
      </c>
      <c r="B73" s="240" t="s">
        <v>499</v>
      </c>
      <c r="C73" s="240" t="s">
        <v>736</v>
      </c>
      <c r="D73" s="240" t="s">
        <v>39</v>
      </c>
      <c r="E73" s="240" t="s">
        <v>256</v>
      </c>
      <c r="F73" s="240" t="s">
        <v>736</v>
      </c>
      <c r="G73" s="240" t="s">
        <v>39</v>
      </c>
      <c r="H73" s="240" t="s">
        <v>256</v>
      </c>
      <c r="I73" s="240" t="s">
        <v>737</v>
      </c>
      <c r="J73" s="240" t="s">
        <v>503</v>
      </c>
      <c r="K73" s="240" t="s">
        <v>738</v>
      </c>
      <c r="L73" s="240" t="s">
        <v>1712</v>
      </c>
      <c r="M73" s="240" t="s">
        <v>1774</v>
      </c>
      <c r="N73" s="241">
        <v>110</v>
      </c>
      <c r="O73" s="241">
        <v>9</v>
      </c>
      <c r="P73" s="242">
        <f t="shared" si="1"/>
        <v>119</v>
      </c>
    </row>
    <row r="74" spans="1:16" x14ac:dyDescent="0.25">
      <c r="A74" s="240" t="s">
        <v>739</v>
      </c>
      <c r="B74" s="240" t="s">
        <v>614</v>
      </c>
      <c r="C74" s="240" t="s">
        <v>740</v>
      </c>
      <c r="D74" s="240" t="s">
        <v>39</v>
      </c>
      <c r="E74" s="240" t="s">
        <v>256</v>
      </c>
      <c r="F74" s="240" t="s">
        <v>741</v>
      </c>
      <c r="G74" s="240" t="s">
        <v>39</v>
      </c>
      <c r="H74" s="240" t="s">
        <v>617</v>
      </c>
      <c r="I74" s="240" t="s">
        <v>742</v>
      </c>
      <c r="J74" s="240" t="s">
        <v>619</v>
      </c>
      <c r="K74" s="240" t="s">
        <v>743</v>
      </c>
      <c r="L74" s="240" t="s">
        <v>1775</v>
      </c>
      <c r="M74" s="240" t="s">
        <v>1776</v>
      </c>
      <c r="N74" s="241">
        <v>26</v>
      </c>
      <c r="O74" s="241">
        <v>2</v>
      </c>
      <c r="P74" s="242">
        <f t="shared" si="1"/>
        <v>28</v>
      </c>
    </row>
    <row r="75" spans="1:16" x14ac:dyDescent="0.25">
      <c r="A75" s="240" t="s">
        <v>744</v>
      </c>
      <c r="B75" s="240" t="s">
        <v>614</v>
      </c>
      <c r="C75" s="240" t="s">
        <v>745</v>
      </c>
      <c r="D75" s="240" t="s">
        <v>39</v>
      </c>
      <c r="E75" s="240" t="s">
        <v>617</v>
      </c>
      <c r="F75" s="240" t="s">
        <v>616</v>
      </c>
      <c r="G75" s="240" t="s">
        <v>39</v>
      </c>
      <c r="H75" s="240" t="s">
        <v>617</v>
      </c>
      <c r="I75" s="240" t="s">
        <v>746</v>
      </c>
      <c r="J75" s="240" t="s">
        <v>619</v>
      </c>
      <c r="K75" s="240" t="s">
        <v>747</v>
      </c>
      <c r="L75" s="240" t="s">
        <v>1777</v>
      </c>
      <c r="M75" s="240" t="s">
        <v>748</v>
      </c>
      <c r="N75" s="241">
        <v>10</v>
      </c>
      <c r="O75" s="241">
        <v>104</v>
      </c>
      <c r="P75" s="242">
        <f t="shared" si="1"/>
        <v>114</v>
      </c>
    </row>
    <row r="76" spans="1:16" x14ac:dyDescent="0.25">
      <c r="A76" s="240" t="s">
        <v>749</v>
      </c>
      <c r="B76" s="240" t="s">
        <v>750</v>
      </c>
      <c r="C76" s="240" t="s">
        <v>751</v>
      </c>
      <c r="D76" s="240" t="s">
        <v>39</v>
      </c>
      <c r="E76" s="240" t="s">
        <v>256</v>
      </c>
      <c r="F76" s="240" t="s">
        <v>752</v>
      </c>
      <c r="G76" s="240" t="s">
        <v>39</v>
      </c>
      <c r="H76" s="240" t="s">
        <v>617</v>
      </c>
      <c r="I76" s="240" t="s">
        <v>753</v>
      </c>
      <c r="J76" s="240" t="s">
        <v>274</v>
      </c>
      <c r="K76" s="240" t="s">
        <v>755</v>
      </c>
      <c r="L76" s="240" t="s">
        <v>754</v>
      </c>
      <c r="M76" s="240" t="s">
        <v>555</v>
      </c>
      <c r="N76" s="243"/>
      <c r="O76" s="243"/>
      <c r="P76" s="242">
        <f t="shared" si="1"/>
        <v>0</v>
      </c>
    </row>
    <row r="77" spans="1:16" x14ac:dyDescent="0.25">
      <c r="A77" s="240" t="s">
        <v>756</v>
      </c>
      <c r="B77" s="240" t="s">
        <v>757</v>
      </c>
      <c r="C77" s="240" t="s">
        <v>758</v>
      </c>
      <c r="D77" s="240" t="s">
        <v>39</v>
      </c>
      <c r="E77" s="240" t="s">
        <v>256</v>
      </c>
      <c r="F77" s="240" t="s">
        <v>759</v>
      </c>
      <c r="G77" s="240" t="s">
        <v>62</v>
      </c>
      <c r="H77" s="240" t="s">
        <v>471</v>
      </c>
      <c r="I77" s="240" t="s">
        <v>760</v>
      </c>
      <c r="J77" s="240" t="s">
        <v>761</v>
      </c>
      <c r="K77" s="240" t="s">
        <v>1778</v>
      </c>
      <c r="L77" s="240" t="s">
        <v>760</v>
      </c>
      <c r="M77" s="240" t="s">
        <v>762</v>
      </c>
      <c r="N77" s="243"/>
      <c r="O77" s="243"/>
      <c r="P77" s="242">
        <f t="shared" si="1"/>
        <v>0</v>
      </c>
    </row>
    <row r="78" spans="1:16" x14ac:dyDescent="0.25">
      <c r="A78" s="240" t="s">
        <v>763</v>
      </c>
      <c r="B78" s="240" t="s">
        <v>764</v>
      </c>
      <c r="C78" s="240" t="s">
        <v>1779</v>
      </c>
      <c r="D78" s="240" t="s">
        <v>39</v>
      </c>
      <c r="E78" s="240" t="s">
        <v>256</v>
      </c>
      <c r="F78" s="240" t="s">
        <v>765</v>
      </c>
      <c r="G78" s="240" t="s">
        <v>39</v>
      </c>
      <c r="H78" s="240" t="s">
        <v>256</v>
      </c>
      <c r="I78" s="240" t="s">
        <v>766</v>
      </c>
      <c r="J78" s="240" t="s">
        <v>274</v>
      </c>
      <c r="K78" s="240" t="s">
        <v>1780</v>
      </c>
      <c r="L78" s="240" t="s">
        <v>767</v>
      </c>
      <c r="M78" s="240" t="s">
        <v>1781</v>
      </c>
      <c r="N78" s="241">
        <v>0</v>
      </c>
      <c r="O78" s="241">
        <v>0</v>
      </c>
      <c r="P78" s="242">
        <f t="shared" si="1"/>
        <v>0</v>
      </c>
    </row>
    <row r="79" spans="1:16" x14ac:dyDescent="0.25">
      <c r="A79" s="240" t="s">
        <v>768</v>
      </c>
      <c r="B79" s="240" t="s">
        <v>769</v>
      </c>
      <c r="C79" s="240" t="s">
        <v>770</v>
      </c>
      <c r="D79" s="240" t="s">
        <v>39</v>
      </c>
      <c r="E79" s="240" t="s">
        <v>256</v>
      </c>
      <c r="F79" s="240" t="s">
        <v>771</v>
      </c>
      <c r="G79" s="240" t="s">
        <v>63</v>
      </c>
      <c r="H79" s="240" t="s">
        <v>772</v>
      </c>
      <c r="I79" s="240" t="s">
        <v>773</v>
      </c>
      <c r="J79" s="240" t="s">
        <v>774</v>
      </c>
      <c r="K79" s="240" t="s">
        <v>775</v>
      </c>
      <c r="L79" s="240" t="s">
        <v>1782</v>
      </c>
      <c r="M79" s="240" t="s">
        <v>776</v>
      </c>
      <c r="N79" s="241">
        <v>5</v>
      </c>
      <c r="O79" s="241">
        <v>71</v>
      </c>
      <c r="P79" s="242">
        <f t="shared" si="1"/>
        <v>76</v>
      </c>
    </row>
    <row r="80" spans="1:16" x14ac:dyDescent="0.25">
      <c r="A80" s="240" t="s">
        <v>777</v>
      </c>
      <c r="B80" s="240" t="s">
        <v>778</v>
      </c>
      <c r="C80" s="240" t="s">
        <v>1783</v>
      </c>
      <c r="D80" s="240" t="s">
        <v>39</v>
      </c>
      <c r="E80" s="240" t="s">
        <v>617</v>
      </c>
      <c r="F80" s="240" t="s">
        <v>779</v>
      </c>
      <c r="G80" s="240" t="s">
        <v>39</v>
      </c>
      <c r="H80" s="240" t="s">
        <v>617</v>
      </c>
      <c r="I80" s="240" t="s">
        <v>780</v>
      </c>
      <c r="J80" s="240" t="s">
        <v>781</v>
      </c>
      <c r="K80" s="240" t="s">
        <v>1784</v>
      </c>
      <c r="L80" s="240" t="s">
        <v>1785</v>
      </c>
      <c r="M80" s="240" t="s">
        <v>1786</v>
      </c>
      <c r="N80" s="241">
        <v>64</v>
      </c>
      <c r="O80" s="241">
        <v>214</v>
      </c>
      <c r="P80" s="242">
        <f t="shared" si="1"/>
        <v>278</v>
      </c>
    </row>
    <row r="81" spans="1:16" x14ac:dyDescent="0.25">
      <c r="A81" s="240" t="s">
        <v>782</v>
      </c>
      <c r="B81" s="240" t="s">
        <v>783</v>
      </c>
      <c r="C81" s="240" t="s">
        <v>784</v>
      </c>
      <c r="D81" s="240" t="s">
        <v>39</v>
      </c>
      <c r="E81" s="240" t="s">
        <v>256</v>
      </c>
      <c r="F81" s="240" t="s">
        <v>784</v>
      </c>
      <c r="G81" s="240" t="s">
        <v>39</v>
      </c>
      <c r="H81" s="240" t="s">
        <v>256</v>
      </c>
      <c r="I81" s="240" t="s">
        <v>785</v>
      </c>
      <c r="J81" s="240" t="s">
        <v>786</v>
      </c>
      <c r="K81" s="240" t="s">
        <v>787</v>
      </c>
      <c r="L81" s="240" t="s">
        <v>785</v>
      </c>
      <c r="M81" s="240" t="s">
        <v>788</v>
      </c>
      <c r="N81" s="241">
        <v>0</v>
      </c>
      <c r="O81" s="241">
        <v>24</v>
      </c>
      <c r="P81" s="242">
        <f t="shared" si="1"/>
        <v>24</v>
      </c>
    </row>
    <row r="82" spans="1:16" x14ac:dyDescent="0.25">
      <c r="A82" s="240" t="s">
        <v>789</v>
      </c>
      <c r="B82" s="240" t="s">
        <v>790</v>
      </c>
      <c r="C82" s="240" t="s">
        <v>791</v>
      </c>
      <c r="D82" s="240" t="s">
        <v>39</v>
      </c>
      <c r="E82" s="240" t="s">
        <v>617</v>
      </c>
      <c r="F82" s="240" t="s">
        <v>792</v>
      </c>
      <c r="G82" s="240" t="s">
        <v>39</v>
      </c>
      <c r="H82" s="240" t="s">
        <v>617</v>
      </c>
      <c r="I82" s="240" t="s">
        <v>793</v>
      </c>
      <c r="J82" s="240" t="s">
        <v>794</v>
      </c>
      <c r="K82" s="240" t="s">
        <v>795</v>
      </c>
      <c r="L82" s="240" t="s">
        <v>1787</v>
      </c>
      <c r="M82" s="240" t="s">
        <v>796</v>
      </c>
      <c r="N82" s="241">
        <v>0</v>
      </c>
      <c r="O82" s="241">
        <v>0</v>
      </c>
      <c r="P82" s="242">
        <f t="shared" si="1"/>
        <v>0</v>
      </c>
    </row>
    <row r="83" spans="1:16" x14ac:dyDescent="0.25">
      <c r="A83" s="240" t="s">
        <v>797</v>
      </c>
      <c r="B83" s="240" t="s">
        <v>798</v>
      </c>
      <c r="C83" s="240" t="s">
        <v>799</v>
      </c>
      <c r="D83" s="240" t="s">
        <v>39</v>
      </c>
      <c r="E83" s="240" t="s">
        <v>256</v>
      </c>
      <c r="F83" s="240" t="s">
        <v>800</v>
      </c>
      <c r="G83" s="240" t="s">
        <v>62</v>
      </c>
      <c r="H83" s="240" t="s">
        <v>801</v>
      </c>
      <c r="I83" s="240" t="s">
        <v>802</v>
      </c>
      <c r="J83" s="240" t="s">
        <v>274</v>
      </c>
      <c r="K83" s="240" t="s">
        <v>804</v>
      </c>
      <c r="L83" s="240" t="s">
        <v>1788</v>
      </c>
      <c r="M83" s="240" t="s">
        <v>1789</v>
      </c>
      <c r="N83" s="241">
        <v>0</v>
      </c>
      <c r="O83" s="241">
        <v>10</v>
      </c>
      <c r="P83" s="242">
        <f t="shared" si="1"/>
        <v>10</v>
      </c>
    </row>
    <row r="84" spans="1:16" x14ac:dyDescent="0.25">
      <c r="A84" s="240" t="s">
        <v>805</v>
      </c>
      <c r="B84" s="240" t="s">
        <v>806</v>
      </c>
      <c r="C84" s="240" t="s">
        <v>807</v>
      </c>
      <c r="D84" s="240" t="s">
        <v>39</v>
      </c>
      <c r="E84" s="240" t="s">
        <v>617</v>
      </c>
      <c r="F84" s="240" t="s">
        <v>808</v>
      </c>
      <c r="G84" s="240" t="s">
        <v>39</v>
      </c>
      <c r="H84" s="240" t="s">
        <v>617</v>
      </c>
      <c r="I84" s="240" t="s">
        <v>809</v>
      </c>
      <c r="J84" s="240" t="s">
        <v>327</v>
      </c>
      <c r="K84" s="240" t="s">
        <v>328</v>
      </c>
      <c r="L84" s="240" t="s">
        <v>1790</v>
      </c>
      <c r="M84" s="240" t="s">
        <v>1791</v>
      </c>
      <c r="N84" s="241">
        <v>0</v>
      </c>
      <c r="O84" s="241">
        <v>0</v>
      </c>
      <c r="P84" s="242">
        <f t="shared" si="1"/>
        <v>0</v>
      </c>
    </row>
    <row r="85" spans="1:16" x14ac:dyDescent="0.25">
      <c r="A85" s="240" t="s">
        <v>810</v>
      </c>
      <c r="B85" s="240" t="s">
        <v>811</v>
      </c>
      <c r="C85" s="240" t="s">
        <v>812</v>
      </c>
      <c r="D85" s="240" t="s">
        <v>39</v>
      </c>
      <c r="E85" s="240" t="s">
        <v>617</v>
      </c>
      <c r="F85" s="240" t="s">
        <v>813</v>
      </c>
      <c r="G85" s="240" t="s">
        <v>39</v>
      </c>
      <c r="H85" s="240" t="s">
        <v>617</v>
      </c>
      <c r="I85" s="240" t="s">
        <v>814</v>
      </c>
      <c r="J85" s="240" t="s">
        <v>334</v>
      </c>
      <c r="K85" s="240" t="s">
        <v>328</v>
      </c>
      <c r="L85" s="240" t="s">
        <v>1792</v>
      </c>
      <c r="M85" s="240" t="s">
        <v>815</v>
      </c>
      <c r="N85" s="241">
        <v>563</v>
      </c>
      <c r="O85" s="241">
        <v>657</v>
      </c>
      <c r="P85" s="242">
        <f t="shared" si="1"/>
        <v>1220</v>
      </c>
    </row>
    <row r="86" spans="1:16" x14ac:dyDescent="0.25">
      <c r="A86" s="240" t="s">
        <v>816</v>
      </c>
      <c r="B86" s="240" t="s">
        <v>817</v>
      </c>
      <c r="C86" s="240" t="s">
        <v>1793</v>
      </c>
      <c r="D86" s="240" t="s">
        <v>47</v>
      </c>
      <c r="E86" s="240" t="s">
        <v>818</v>
      </c>
      <c r="F86" s="240" t="s">
        <v>819</v>
      </c>
      <c r="G86" s="240" t="s">
        <v>47</v>
      </c>
      <c r="H86" s="240" t="s">
        <v>818</v>
      </c>
      <c r="I86" s="240" t="s">
        <v>820</v>
      </c>
      <c r="J86" s="240" t="s">
        <v>334</v>
      </c>
      <c r="K86" s="240" t="s">
        <v>328</v>
      </c>
      <c r="L86" s="240" t="s">
        <v>1794</v>
      </c>
      <c r="M86" s="240" t="s">
        <v>1795</v>
      </c>
      <c r="N86" s="241">
        <v>131</v>
      </c>
      <c r="O86" s="241">
        <v>223</v>
      </c>
      <c r="P86" s="242">
        <f t="shared" si="1"/>
        <v>354</v>
      </c>
    </row>
    <row r="87" spans="1:16" x14ac:dyDescent="0.25">
      <c r="A87" s="240" t="s">
        <v>821</v>
      </c>
      <c r="B87" s="240" t="s">
        <v>822</v>
      </c>
      <c r="C87" s="240" t="s">
        <v>1796</v>
      </c>
      <c r="D87" s="240" t="s">
        <v>43</v>
      </c>
      <c r="E87" s="240" t="s">
        <v>700</v>
      </c>
      <c r="F87" s="240" t="s">
        <v>1797</v>
      </c>
      <c r="G87" s="240" t="s">
        <v>43</v>
      </c>
      <c r="H87" s="240" t="s">
        <v>700</v>
      </c>
      <c r="I87" s="240" t="s">
        <v>823</v>
      </c>
      <c r="J87" s="240" t="s">
        <v>1798</v>
      </c>
      <c r="K87" s="240" t="s">
        <v>354</v>
      </c>
      <c r="L87" s="240" t="s">
        <v>1674</v>
      </c>
      <c r="M87" s="240" t="s">
        <v>824</v>
      </c>
      <c r="N87" s="241">
        <v>0</v>
      </c>
      <c r="O87" s="241">
        <v>0</v>
      </c>
      <c r="P87" s="242">
        <f t="shared" si="1"/>
        <v>0</v>
      </c>
    </row>
    <row r="88" spans="1:16" x14ac:dyDescent="0.25">
      <c r="A88" s="240" t="s">
        <v>825</v>
      </c>
      <c r="B88" s="240" t="s">
        <v>826</v>
      </c>
      <c r="C88" s="240" t="s">
        <v>827</v>
      </c>
      <c r="D88" s="240" t="s">
        <v>47</v>
      </c>
      <c r="E88" s="240" t="s">
        <v>818</v>
      </c>
      <c r="F88" s="240" t="s">
        <v>828</v>
      </c>
      <c r="G88" s="240" t="s">
        <v>47</v>
      </c>
      <c r="H88" s="240" t="s">
        <v>829</v>
      </c>
      <c r="I88" s="240" t="s">
        <v>830</v>
      </c>
      <c r="J88" s="240" t="s">
        <v>831</v>
      </c>
      <c r="K88" s="240" t="s">
        <v>832</v>
      </c>
      <c r="L88" s="240" t="s">
        <v>1799</v>
      </c>
      <c r="M88" s="240" t="s">
        <v>833</v>
      </c>
      <c r="N88" s="241">
        <v>17</v>
      </c>
      <c r="O88" s="241">
        <v>49</v>
      </c>
      <c r="P88" s="242">
        <f t="shared" si="1"/>
        <v>66</v>
      </c>
    </row>
    <row r="89" spans="1:16" x14ac:dyDescent="0.25">
      <c r="A89" s="240" t="s">
        <v>1800</v>
      </c>
      <c r="B89" s="240" t="s">
        <v>1801</v>
      </c>
      <c r="C89" s="240" t="s">
        <v>1802</v>
      </c>
      <c r="D89" s="240" t="s">
        <v>51</v>
      </c>
      <c r="E89" s="240" t="s">
        <v>886</v>
      </c>
      <c r="F89" s="240" t="s">
        <v>1802</v>
      </c>
      <c r="G89" s="240" t="s">
        <v>51</v>
      </c>
      <c r="H89" s="240" t="s">
        <v>886</v>
      </c>
      <c r="I89" s="240" t="s">
        <v>1803</v>
      </c>
      <c r="J89" s="240" t="s">
        <v>274</v>
      </c>
      <c r="K89" s="240" t="s">
        <v>1804</v>
      </c>
      <c r="L89" s="240" t="s">
        <v>1803</v>
      </c>
      <c r="M89" s="240" t="s">
        <v>1805</v>
      </c>
      <c r="N89" s="241">
        <v>0</v>
      </c>
      <c r="O89" s="241">
        <v>0</v>
      </c>
      <c r="P89" s="242">
        <f t="shared" si="1"/>
        <v>0</v>
      </c>
    </row>
    <row r="90" spans="1:16" x14ac:dyDescent="0.25">
      <c r="A90" s="240" t="s">
        <v>834</v>
      </c>
      <c r="B90" s="240" t="s">
        <v>835</v>
      </c>
      <c r="C90" s="240" t="s">
        <v>836</v>
      </c>
      <c r="D90" s="240" t="s">
        <v>47</v>
      </c>
      <c r="E90" s="240" t="s">
        <v>829</v>
      </c>
      <c r="F90" s="240" t="s">
        <v>837</v>
      </c>
      <c r="G90" s="240" t="s">
        <v>47</v>
      </c>
      <c r="H90" s="240" t="s">
        <v>829</v>
      </c>
      <c r="I90" s="240" t="s">
        <v>1806</v>
      </c>
      <c r="J90" s="240" t="s">
        <v>1807</v>
      </c>
      <c r="K90" s="240" t="s">
        <v>1808</v>
      </c>
      <c r="L90" s="240" t="s">
        <v>1809</v>
      </c>
      <c r="M90" s="240" t="s">
        <v>1810</v>
      </c>
      <c r="N90" s="241">
        <v>0</v>
      </c>
      <c r="O90" s="241">
        <v>0</v>
      </c>
      <c r="P90" s="242">
        <f t="shared" si="1"/>
        <v>0</v>
      </c>
    </row>
    <row r="91" spans="1:16" x14ac:dyDescent="0.25">
      <c r="A91" s="240" t="s">
        <v>838</v>
      </c>
      <c r="B91" s="240" t="s">
        <v>1811</v>
      </c>
      <c r="C91" s="240" t="s">
        <v>839</v>
      </c>
      <c r="D91" s="240" t="s">
        <v>49</v>
      </c>
      <c r="E91" s="240" t="s">
        <v>840</v>
      </c>
      <c r="F91" s="240" t="s">
        <v>841</v>
      </c>
      <c r="G91" s="240" t="s">
        <v>49</v>
      </c>
      <c r="H91" s="240" t="s">
        <v>840</v>
      </c>
      <c r="I91" s="240" t="s">
        <v>352</v>
      </c>
      <c r="J91" s="240" t="s">
        <v>1812</v>
      </c>
      <c r="K91" s="240" t="s">
        <v>354</v>
      </c>
      <c r="L91" s="240" t="s">
        <v>1674</v>
      </c>
      <c r="M91" s="240" t="s">
        <v>1813</v>
      </c>
      <c r="N91" s="241">
        <v>0</v>
      </c>
      <c r="O91" s="241">
        <v>0</v>
      </c>
      <c r="P91" s="242">
        <f t="shared" si="1"/>
        <v>0</v>
      </c>
    </row>
    <row r="92" spans="1:16" x14ac:dyDescent="0.25">
      <c r="A92" s="240" t="s">
        <v>842</v>
      </c>
      <c r="B92" s="240" t="s">
        <v>769</v>
      </c>
      <c r="C92" s="240" t="s">
        <v>843</v>
      </c>
      <c r="D92" s="240" t="s">
        <v>63</v>
      </c>
      <c r="E92" s="240" t="s">
        <v>772</v>
      </c>
      <c r="F92" s="240" t="s">
        <v>771</v>
      </c>
      <c r="G92" s="240" t="s">
        <v>63</v>
      </c>
      <c r="H92" s="240" t="s">
        <v>772</v>
      </c>
      <c r="I92" s="240" t="s">
        <v>844</v>
      </c>
      <c r="J92" s="240" t="s">
        <v>774</v>
      </c>
      <c r="K92" s="240" t="s">
        <v>775</v>
      </c>
      <c r="L92" s="240" t="s">
        <v>1814</v>
      </c>
      <c r="M92" s="240" t="s">
        <v>845</v>
      </c>
      <c r="N92" s="241">
        <v>12</v>
      </c>
      <c r="O92" s="241">
        <v>54</v>
      </c>
      <c r="P92" s="242">
        <f t="shared" si="1"/>
        <v>66</v>
      </c>
    </row>
    <row r="93" spans="1:16" x14ac:dyDescent="0.25">
      <c r="A93" s="240" t="s">
        <v>846</v>
      </c>
      <c r="B93" s="240" t="s">
        <v>847</v>
      </c>
      <c r="C93" s="240" t="s">
        <v>848</v>
      </c>
      <c r="D93" s="240" t="s">
        <v>45</v>
      </c>
      <c r="E93" s="240" t="s">
        <v>509</v>
      </c>
      <c r="F93" s="240" t="s">
        <v>849</v>
      </c>
      <c r="G93" s="240" t="s">
        <v>850</v>
      </c>
      <c r="H93" s="240" t="s">
        <v>851</v>
      </c>
      <c r="I93" s="240" t="s">
        <v>852</v>
      </c>
      <c r="J93" s="240" t="s">
        <v>853</v>
      </c>
      <c r="K93" s="240" t="s">
        <v>854</v>
      </c>
      <c r="L93" s="240" t="s">
        <v>1815</v>
      </c>
      <c r="M93" s="240" t="s">
        <v>1816</v>
      </c>
      <c r="N93" s="241">
        <v>146</v>
      </c>
      <c r="O93" s="241">
        <v>9</v>
      </c>
      <c r="P93" s="242">
        <f t="shared" si="1"/>
        <v>155</v>
      </c>
    </row>
    <row r="94" spans="1:16" x14ac:dyDescent="0.25">
      <c r="A94" s="240" t="s">
        <v>1817</v>
      </c>
      <c r="B94" s="240" t="s">
        <v>1818</v>
      </c>
      <c r="C94" s="240" t="s">
        <v>1819</v>
      </c>
      <c r="D94" s="240" t="s">
        <v>1628</v>
      </c>
      <c r="E94" s="240" t="s">
        <v>1820</v>
      </c>
      <c r="F94" s="240" t="s">
        <v>1821</v>
      </c>
      <c r="G94" s="240" t="s">
        <v>850</v>
      </c>
      <c r="H94" s="240" t="s">
        <v>851</v>
      </c>
      <c r="I94" s="240" t="s">
        <v>1822</v>
      </c>
      <c r="J94" s="240" t="s">
        <v>274</v>
      </c>
      <c r="K94" s="240" t="s">
        <v>1823</v>
      </c>
      <c r="L94" s="240" t="s">
        <v>1822</v>
      </c>
      <c r="M94" s="240" t="s">
        <v>1824</v>
      </c>
      <c r="N94" s="241">
        <v>8</v>
      </c>
      <c r="O94" s="241">
        <v>3</v>
      </c>
      <c r="P94" s="242">
        <f t="shared" si="1"/>
        <v>11</v>
      </c>
    </row>
    <row r="95" spans="1:16" x14ac:dyDescent="0.25">
      <c r="A95" s="240" t="s">
        <v>855</v>
      </c>
      <c r="B95" s="240" t="s">
        <v>856</v>
      </c>
      <c r="C95" s="240" t="s">
        <v>857</v>
      </c>
      <c r="D95" s="240" t="s">
        <v>45</v>
      </c>
      <c r="E95" s="240" t="s">
        <v>509</v>
      </c>
      <c r="F95" s="240" t="s">
        <v>858</v>
      </c>
      <c r="G95" s="240" t="s">
        <v>45</v>
      </c>
      <c r="H95" s="240" t="s">
        <v>509</v>
      </c>
      <c r="I95" s="240" t="s">
        <v>859</v>
      </c>
      <c r="J95" s="240" t="s">
        <v>860</v>
      </c>
      <c r="K95" s="240" t="s">
        <v>861</v>
      </c>
      <c r="L95" s="240" t="s">
        <v>1825</v>
      </c>
      <c r="M95" s="240" t="s">
        <v>862</v>
      </c>
      <c r="N95" s="241">
        <v>82</v>
      </c>
      <c r="O95" s="241">
        <v>102</v>
      </c>
      <c r="P95" s="242">
        <f t="shared" si="1"/>
        <v>184</v>
      </c>
    </row>
    <row r="96" spans="1:16" x14ac:dyDescent="0.25">
      <c r="A96" s="240" t="s">
        <v>863</v>
      </c>
      <c r="B96" s="240" t="s">
        <v>460</v>
      </c>
      <c r="C96" s="240" t="s">
        <v>864</v>
      </c>
      <c r="D96" s="240" t="s">
        <v>45</v>
      </c>
      <c r="E96" s="240" t="s">
        <v>509</v>
      </c>
      <c r="F96" s="240" t="s">
        <v>463</v>
      </c>
      <c r="G96" s="240" t="s">
        <v>1702</v>
      </c>
      <c r="H96" s="240" t="s">
        <v>371</v>
      </c>
      <c r="I96" s="240" t="s">
        <v>464</v>
      </c>
      <c r="J96" s="240" t="s">
        <v>865</v>
      </c>
      <c r="K96" s="240" t="s">
        <v>466</v>
      </c>
      <c r="L96" s="240" t="s">
        <v>1708</v>
      </c>
      <c r="M96" s="240" t="s">
        <v>1826</v>
      </c>
      <c r="N96" s="241">
        <v>9</v>
      </c>
      <c r="O96" s="241">
        <v>19</v>
      </c>
      <c r="P96" s="242">
        <f t="shared" si="1"/>
        <v>28</v>
      </c>
    </row>
    <row r="97" spans="1:16" x14ac:dyDescent="0.25">
      <c r="A97" s="240" t="s">
        <v>866</v>
      </c>
      <c r="B97" s="240" t="s">
        <v>867</v>
      </c>
      <c r="C97" s="240" t="s">
        <v>868</v>
      </c>
      <c r="D97" s="240" t="s">
        <v>45</v>
      </c>
      <c r="E97" s="240" t="s">
        <v>509</v>
      </c>
      <c r="F97" s="240" t="s">
        <v>868</v>
      </c>
      <c r="G97" s="240" t="s">
        <v>1827</v>
      </c>
      <c r="H97" s="240" t="s">
        <v>509</v>
      </c>
      <c r="I97" s="240" t="s">
        <v>869</v>
      </c>
      <c r="J97" s="240" t="s">
        <v>1828</v>
      </c>
      <c r="K97" s="240" t="s">
        <v>872</v>
      </c>
      <c r="L97" s="240" t="s">
        <v>870</v>
      </c>
      <c r="M97" s="240" t="s">
        <v>873</v>
      </c>
      <c r="N97" s="241">
        <v>82</v>
      </c>
      <c r="O97" s="241">
        <v>3</v>
      </c>
      <c r="P97" s="242">
        <f t="shared" si="1"/>
        <v>85</v>
      </c>
    </row>
    <row r="98" spans="1:16" x14ac:dyDescent="0.25">
      <c r="A98" s="240" t="s">
        <v>874</v>
      </c>
      <c r="B98" s="240" t="s">
        <v>875</v>
      </c>
      <c r="C98" s="240" t="s">
        <v>876</v>
      </c>
      <c r="D98" s="240" t="s">
        <v>45</v>
      </c>
      <c r="E98" s="240" t="s">
        <v>509</v>
      </c>
      <c r="F98" s="240" t="s">
        <v>877</v>
      </c>
      <c r="G98" s="240" t="s">
        <v>62</v>
      </c>
      <c r="H98" s="240" t="s">
        <v>878</v>
      </c>
      <c r="I98" s="240" t="s">
        <v>879</v>
      </c>
      <c r="J98" s="240" t="s">
        <v>274</v>
      </c>
      <c r="K98" s="240" t="s">
        <v>880</v>
      </c>
      <c r="L98" s="240" t="s">
        <v>1829</v>
      </c>
      <c r="M98" s="240" t="s">
        <v>882</v>
      </c>
      <c r="N98" s="241">
        <v>0</v>
      </c>
      <c r="O98" s="241">
        <v>4</v>
      </c>
      <c r="P98" s="242">
        <f t="shared" si="1"/>
        <v>4</v>
      </c>
    </row>
    <row r="99" spans="1:16" x14ac:dyDescent="0.25">
      <c r="A99" s="240" t="s">
        <v>883</v>
      </c>
      <c r="B99" s="240" t="s">
        <v>884</v>
      </c>
      <c r="C99" s="240" t="s">
        <v>885</v>
      </c>
      <c r="D99" s="240" t="s">
        <v>51</v>
      </c>
      <c r="E99" s="240" t="s">
        <v>886</v>
      </c>
      <c r="F99" s="240" t="s">
        <v>887</v>
      </c>
      <c r="G99" s="240" t="s">
        <v>1830</v>
      </c>
      <c r="H99" s="240" t="s">
        <v>886</v>
      </c>
      <c r="I99" s="240" t="s">
        <v>888</v>
      </c>
      <c r="J99" s="240" t="s">
        <v>1831</v>
      </c>
      <c r="K99" s="240" t="s">
        <v>1832</v>
      </c>
      <c r="L99" s="240" t="s">
        <v>1833</v>
      </c>
      <c r="M99" s="240" t="s">
        <v>889</v>
      </c>
      <c r="N99" s="241">
        <v>0</v>
      </c>
      <c r="O99" s="241">
        <v>0</v>
      </c>
      <c r="P99" s="242">
        <f t="shared" si="1"/>
        <v>0</v>
      </c>
    </row>
    <row r="100" spans="1:16" x14ac:dyDescent="0.25">
      <c r="A100" s="240" t="s">
        <v>890</v>
      </c>
      <c r="B100" s="240" t="s">
        <v>891</v>
      </c>
      <c r="C100" s="240" t="s">
        <v>892</v>
      </c>
      <c r="D100" s="240" t="s">
        <v>51</v>
      </c>
      <c r="E100" s="240" t="s">
        <v>893</v>
      </c>
      <c r="F100" s="240" t="s">
        <v>894</v>
      </c>
      <c r="G100" s="240" t="s">
        <v>1834</v>
      </c>
      <c r="H100" s="240" t="s">
        <v>893</v>
      </c>
      <c r="I100" s="240" t="s">
        <v>895</v>
      </c>
      <c r="J100" s="240" t="s">
        <v>896</v>
      </c>
      <c r="K100" s="240" t="s">
        <v>897</v>
      </c>
      <c r="L100" s="240" t="s">
        <v>1835</v>
      </c>
      <c r="M100" s="240" t="s">
        <v>1836</v>
      </c>
      <c r="N100" s="241">
        <v>34</v>
      </c>
      <c r="O100" s="241">
        <v>21</v>
      </c>
      <c r="P100" s="242">
        <f t="shared" si="1"/>
        <v>55</v>
      </c>
    </row>
    <row r="101" spans="1:16" x14ac:dyDescent="0.25">
      <c r="A101" s="240" t="s">
        <v>898</v>
      </c>
      <c r="B101" s="240" t="s">
        <v>899</v>
      </c>
      <c r="C101" s="240" t="s">
        <v>900</v>
      </c>
      <c r="D101" s="240" t="s">
        <v>51</v>
      </c>
      <c r="E101" s="240" t="s">
        <v>893</v>
      </c>
      <c r="F101" s="240" t="s">
        <v>901</v>
      </c>
      <c r="G101" s="240" t="s">
        <v>51</v>
      </c>
      <c r="H101" s="240" t="s">
        <v>886</v>
      </c>
      <c r="I101" s="240" t="s">
        <v>902</v>
      </c>
      <c r="J101" s="240" t="s">
        <v>903</v>
      </c>
      <c r="K101" s="240" t="s">
        <v>904</v>
      </c>
      <c r="L101" s="240" t="s">
        <v>1837</v>
      </c>
      <c r="M101" s="240" t="s">
        <v>1838</v>
      </c>
      <c r="N101" s="241">
        <v>43</v>
      </c>
      <c r="O101" s="241">
        <v>36</v>
      </c>
      <c r="P101" s="242">
        <f t="shared" si="1"/>
        <v>79</v>
      </c>
    </row>
    <row r="102" spans="1:16" x14ac:dyDescent="0.25">
      <c r="A102" s="240" t="s">
        <v>905</v>
      </c>
      <c r="B102" s="240" t="s">
        <v>906</v>
      </c>
      <c r="C102" s="240" t="s">
        <v>907</v>
      </c>
      <c r="D102" s="240" t="s">
        <v>55</v>
      </c>
      <c r="E102" s="240" t="s">
        <v>908</v>
      </c>
      <c r="F102" s="240" t="s">
        <v>909</v>
      </c>
      <c r="G102" s="240" t="s">
        <v>55</v>
      </c>
      <c r="H102" s="240" t="s">
        <v>908</v>
      </c>
      <c r="I102" s="240" t="s">
        <v>910</v>
      </c>
      <c r="J102" s="240" t="s">
        <v>274</v>
      </c>
      <c r="K102" s="240" t="s">
        <v>911</v>
      </c>
      <c r="L102" s="240" t="s">
        <v>1839</v>
      </c>
      <c r="M102" s="240" t="s">
        <v>912</v>
      </c>
      <c r="N102" s="241">
        <v>0</v>
      </c>
      <c r="O102" s="241">
        <v>0</v>
      </c>
      <c r="P102" s="242">
        <f t="shared" si="1"/>
        <v>0</v>
      </c>
    </row>
    <row r="103" spans="1:16" x14ac:dyDescent="0.25">
      <c r="A103" s="240" t="s">
        <v>913</v>
      </c>
      <c r="B103" s="240" t="s">
        <v>914</v>
      </c>
      <c r="C103" s="240" t="s">
        <v>915</v>
      </c>
      <c r="D103" s="240" t="s">
        <v>57</v>
      </c>
      <c r="E103" s="240" t="s">
        <v>916</v>
      </c>
      <c r="F103" s="240" t="s">
        <v>917</v>
      </c>
      <c r="G103" s="240" t="s">
        <v>55</v>
      </c>
      <c r="H103" s="240" t="s">
        <v>908</v>
      </c>
      <c r="I103" s="240" t="s">
        <v>918</v>
      </c>
      <c r="J103" s="240" t="s">
        <v>274</v>
      </c>
      <c r="K103" s="240" t="s">
        <v>911</v>
      </c>
      <c r="L103" s="240" t="s">
        <v>1839</v>
      </c>
      <c r="M103" s="240" t="s">
        <v>1840</v>
      </c>
      <c r="N103" s="241">
        <v>3</v>
      </c>
      <c r="O103" s="241">
        <v>13</v>
      </c>
      <c r="P103" s="242">
        <f t="shared" si="1"/>
        <v>16</v>
      </c>
    </row>
    <row r="104" spans="1:16" x14ac:dyDescent="0.25">
      <c r="A104" s="240" t="s">
        <v>919</v>
      </c>
      <c r="B104" s="240" t="s">
        <v>920</v>
      </c>
      <c r="C104" s="240" t="s">
        <v>921</v>
      </c>
      <c r="D104" s="240" t="s">
        <v>86</v>
      </c>
      <c r="E104" s="240" t="s">
        <v>922</v>
      </c>
      <c r="F104" s="240" t="s">
        <v>923</v>
      </c>
      <c r="G104" s="240" t="s">
        <v>55</v>
      </c>
      <c r="H104" s="240" t="s">
        <v>908</v>
      </c>
      <c r="I104" s="240" t="s">
        <v>910</v>
      </c>
      <c r="J104" s="240" t="s">
        <v>274</v>
      </c>
      <c r="K104" s="240" t="s">
        <v>924</v>
      </c>
      <c r="L104" s="240" t="s">
        <v>1839</v>
      </c>
      <c r="M104" s="240" t="s">
        <v>1840</v>
      </c>
      <c r="N104" s="241">
        <v>5</v>
      </c>
      <c r="O104" s="241">
        <v>7</v>
      </c>
      <c r="P104" s="242">
        <f t="shared" si="1"/>
        <v>12</v>
      </c>
    </row>
    <row r="105" spans="1:16" x14ac:dyDescent="0.25">
      <c r="A105" s="240" t="s">
        <v>925</v>
      </c>
      <c r="B105" s="240" t="s">
        <v>926</v>
      </c>
      <c r="C105" s="240" t="s">
        <v>927</v>
      </c>
      <c r="D105" s="240" t="s">
        <v>62</v>
      </c>
      <c r="E105" s="240" t="s">
        <v>928</v>
      </c>
      <c r="F105" s="240" t="s">
        <v>909</v>
      </c>
      <c r="G105" s="240" t="s">
        <v>55</v>
      </c>
      <c r="H105" s="240" t="s">
        <v>908</v>
      </c>
      <c r="I105" s="240" t="s">
        <v>1841</v>
      </c>
      <c r="J105" s="240" t="s">
        <v>274</v>
      </c>
      <c r="K105" s="240" t="s">
        <v>924</v>
      </c>
      <c r="L105" s="240" t="s">
        <v>1839</v>
      </c>
      <c r="M105" s="240" t="s">
        <v>1840</v>
      </c>
      <c r="N105" s="241">
        <v>3</v>
      </c>
      <c r="O105" s="241">
        <v>12</v>
      </c>
      <c r="P105" s="242">
        <f t="shared" si="1"/>
        <v>15</v>
      </c>
    </row>
    <row r="106" spans="1:16" x14ac:dyDescent="0.25">
      <c r="A106" s="240" t="s">
        <v>931</v>
      </c>
      <c r="B106" s="240" t="s">
        <v>932</v>
      </c>
      <c r="C106" s="240" t="s">
        <v>933</v>
      </c>
      <c r="D106" s="240" t="s">
        <v>87</v>
      </c>
      <c r="E106" s="240" t="s">
        <v>929</v>
      </c>
      <c r="F106" s="240" t="s">
        <v>934</v>
      </c>
      <c r="G106" s="240" t="s">
        <v>45</v>
      </c>
      <c r="H106" s="240" t="s">
        <v>935</v>
      </c>
      <c r="I106" s="240" t="s">
        <v>936</v>
      </c>
      <c r="J106" s="240" t="s">
        <v>937</v>
      </c>
      <c r="K106" s="240" t="s">
        <v>938</v>
      </c>
      <c r="L106" s="240" t="s">
        <v>936</v>
      </c>
      <c r="M106" s="240" t="s">
        <v>939</v>
      </c>
      <c r="N106" s="241">
        <v>15</v>
      </c>
      <c r="O106" s="241">
        <v>1</v>
      </c>
      <c r="P106" s="242">
        <f t="shared" si="1"/>
        <v>16</v>
      </c>
    </row>
    <row r="107" spans="1:16" x14ac:dyDescent="0.25">
      <c r="A107" s="240" t="s">
        <v>940</v>
      </c>
      <c r="B107" s="240" t="s">
        <v>941</v>
      </c>
      <c r="C107" s="240" t="s">
        <v>942</v>
      </c>
      <c r="D107" s="240" t="s">
        <v>41</v>
      </c>
      <c r="E107" s="240" t="s">
        <v>943</v>
      </c>
      <c r="F107" s="240" t="s">
        <v>944</v>
      </c>
      <c r="G107" s="240" t="s">
        <v>41</v>
      </c>
      <c r="H107" s="240" t="s">
        <v>943</v>
      </c>
      <c r="I107" s="240" t="s">
        <v>945</v>
      </c>
      <c r="J107" s="240" t="s">
        <v>946</v>
      </c>
      <c r="K107" s="240" t="s">
        <v>947</v>
      </c>
      <c r="L107" s="240" t="s">
        <v>1842</v>
      </c>
      <c r="M107" s="240" t="s">
        <v>948</v>
      </c>
      <c r="N107" s="243"/>
      <c r="O107" s="243"/>
      <c r="P107" s="242">
        <f t="shared" si="1"/>
        <v>0</v>
      </c>
    </row>
    <row r="108" spans="1:16" x14ac:dyDescent="0.25">
      <c r="A108" s="240" t="s">
        <v>949</v>
      </c>
      <c r="B108" s="240" t="s">
        <v>950</v>
      </c>
      <c r="C108" s="240" t="s">
        <v>951</v>
      </c>
      <c r="D108" s="240" t="s">
        <v>62</v>
      </c>
      <c r="E108" s="240" t="s">
        <v>952</v>
      </c>
      <c r="F108" s="240" t="s">
        <v>953</v>
      </c>
      <c r="G108" s="240" t="s">
        <v>62</v>
      </c>
      <c r="H108" s="240" t="s">
        <v>952</v>
      </c>
      <c r="I108" s="240" t="s">
        <v>954</v>
      </c>
      <c r="J108" s="240" t="s">
        <v>955</v>
      </c>
      <c r="K108" s="240" t="s">
        <v>956</v>
      </c>
      <c r="L108" s="240" t="s">
        <v>954</v>
      </c>
      <c r="M108" s="240" t="s">
        <v>957</v>
      </c>
      <c r="N108" s="241">
        <v>13</v>
      </c>
      <c r="O108" s="241">
        <v>26</v>
      </c>
      <c r="P108" s="242">
        <f t="shared" si="1"/>
        <v>39</v>
      </c>
    </row>
    <row r="109" spans="1:16" x14ac:dyDescent="0.25">
      <c r="A109" s="240" t="s">
        <v>958</v>
      </c>
      <c r="B109" s="240" t="s">
        <v>959</v>
      </c>
      <c r="C109" s="240" t="s">
        <v>960</v>
      </c>
      <c r="D109" s="240" t="s">
        <v>192</v>
      </c>
      <c r="E109" s="240" t="s">
        <v>961</v>
      </c>
      <c r="F109" s="240" t="s">
        <v>962</v>
      </c>
      <c r="G109" s="240" t="s">
        <v>192</v>
      </c>
      <c r="H109" s="240" t="s">
        <v>961</v>
      </c>
      <c r="I109" s="240" t="s">
        <v>963</v>
      </c>
      <c r="J109" s="240" t="s">
        <v>1843</v>
      </c>
      <c r="K109" s="240" t="s">
        <v>328</v>
      </c>
      <c r="L109" s="240" t="s">
        <v>1844</v>
      </c>
      <c r="M109" s="240" t="s">
        <v>1845</v>
      </c>
      <c r="N109" s="241">
        <v>0</v>
      </c>
      <c r="O109" s="241">
        <v>0</v>
      </c>
      <c r="P109" s="242">
        <f t="shared" si="1"/>
        <v>0</v>
      </c>
    </row>
    <row r="110" spans="1:16" x14ac:dyDescent="0.25">
      <c r="A110" s="240" t="s">
        <v>964</v>
      </c>
      <c r="B110" s="240" t="s">
        <v>1846</v>
      </c>
      <c r="C110" s="240" t="s">
        <v>965</v>
      </c>
      <c r="D110" s="240" t="s">
        <v>45</v>
      </c>
      <c r="E110" s="240" t="s">
        <v>509</v>
      </c>
      <c r="F110" s="240" t="s">
        <v>962</v>
      </c>
      <c r="G110" s="240" t="s">
        <v>45</v>
      </c>
      <c r="H110" s="240" t="s">
        <v>509</v>
      </c>
      <c r="I110" s="240" t="s">
        <v>963</v>
      </c>
      <c r="J110" s="240" t="s">
        <v>334</v>
      </c>
      <c r="K110" s="240" t="s">
        <v>328</v>
      </c>
      <c r="L110" s="240" t="s">
        <v>963</v>
      </c>
      <c r="M110" s="240" t="s">
        <v>1847</v>
      </c>
      <c r="N110" s="241">
        <v>126</v>
      </c>
      <c r="O110" s="241">
        <v>153</v>
      </c>
      <c r="P110" s="242">
        <f t="shared" si="1"/>
        <v>279</v>
      </c>
    </row>
    <row r="111" spans="1:16" x14ac:dyDescent="0.25">
      <c r="A111" s="240" t="s">
        <v>966</v>
      </c>
      <c r="B111" s="240" t="s">
        <v>1848</v>
      </c>
      <c r="C111" s="240" t="s">
        <v>1849</v>
      </c>
      <c r="D111" s="240" t="s">
        <v>42</v>
      </c>
      <c r="E111" s="240" t="s">
        <v>967</v>
      </c>
      <c r="F111" s="240" t="s">
        <v>968</v>
      </c>
      <c r="G111" s="240" t="s">
        <v>42</v>
      </c>
      <c r="H111" s="240" t="s">
        <v>969</v>
      </c>
      <c r="I111" s="240" t="s">
        <v>970</v>
      </c>
      <c r="J111" s="240" t="s">
        <v>334</v>
      </c>
      <c r="K111" s="240" t="s">
        <v>328</v>
      </c>
      <c r="L111" s="240" t="s">
        <v>1850</v>
      </c>
      <c r="M111" s="240" t="s">
        <v>1851</v>
      </c>
      <c r="N111" s="241">
        <v>147</v>
      </c>
      <c r="O111" s="241">
        <v>135</v>
      </c>
      <c r="P111" s="242">
        <f t="shared" si="1"/>
        <v>282</v>
      </c>
    </row>
    <row r="112" spans="1:16" x14ac:dyDescent="0.25">
      <c r="A112" s="240" t="s">
        <v>972</v>
      </c>
      <c r="B112" s="240" t="s">
        <v>973</v>
      </c>
      <c r="C112" s="240" t="s">
        <v>974</v>
      </c>
      <c r="D112" s="240" t="s">
        <v>69</v>
      </c>
      <c r="E112" s="240" t="s">
        <v>975</v>
      </c>
      <c r="F112" s="240" t="s">
        <v>976</v>
      </c>
      <c r="G112" s="240" t="s">
        <v>69</v>
      </c>
      <c r="H112" s="240" t="s">
        <v>975</v>
      </c>
      <c r="I112" s="240" t="s">
        <v>977</v>
      </c>
      <c r="J112" s="240" t="s">
        <v>1852</v>
      </c>
      <c r="K112" s="240" t="s">
        <v>354</v>
      </c>
      <c r="L112" s="240" t="s">
        <v>1853</v>
      </c>
      <c r="M112" s="240" t="s">
        <v>978</v>
      </c>
      <c r="N112" s="241">
        <v>4</v>
      </c>
      <c r="O112" s="241">
        <v>17</v>
      </c>
      <c r="P112" s="242">
        <f t="shared" si="1"/>
        <v>21</v>
      </c>
    </row>
    <row r="113" spans="1:16" x14ac:dyDescent="0.25">
      <c r="A113" s="240" t="s">
        <v>980</v>
      </c>
      <c r="B113" s="240" t="s">
        <v>981</v>
      </c>
      <c r="C113" s="240" t="s">
        <v>982</v>
      </c>
      <c r="D113" s="240" t="s">
        <v>31</v>
      </c>
      <c r="E113" s="240" t="s">
        <v>979</v>
      </c>
      <c r="F113" s="240" t="s">
        <v>982</v>
      </c>
      <c r="G113" s="240" t="s">
        <v>31</v>
      </c>
      <c r="H113" s="240" t="s">
        <v>979</v>
      </c>
      <c r="I113" s="240" t="s">
        <v>983</v>
      </c>
      <c r="J113" s="240" t="s">
        <v>984</v>
      </c>
      <c r="K113" s="240" t="s">
        <v>985</v>
      </c>
      <c r="L113" s="240" t="s">
        <v>1854</v>
      </c>
      <c r="M113" s="240" t="s">
        <v>986</v>
      </c>
      <c r="N113" s="241">
        <v>0</v>
      </c>
      <c r="O113" s="241">
        <v>0</v>
      </c>
      <c r="P113" s="242">
        <f t="shared" si="1"/>
        <v>0</v>
      </c>
    </row>
    <row r="114" spans="1:16" x14ac:dyDescent="0.25">
      <c r="A114" s="240" t="s">
        <v>987</v>
      </c>
      <c r="B114" s="240" t="s">
        <v>988</v>
      </c>
      <c r="C114" s="240" t="s">
        <v>989</v>
      </c>
      <c r="D114" s="240" t="s">
        <v>31</v>
      </c>
      <c r="E114" s="240" t="s">
        <v>979</v>
      </c>
      <c r="F114" s="240" t="s">
        <v>990</v>
      </c>
      <c r="G114" s="240" t="s">
        <v>31</v>
      </c>
      <c r="H114" s="240" t="s">
        <v>979</v>
      </c>
      <c r="I114" s="240" t="s">
        <v>991</v>
      </c>
      <c r="J114" s="240" t="s">
        <v>992</v>
      </c>
      <c r="K114" s="240" t="s">
        <v>993</v>
      </c>
      <c r="L114" s="240" t="s">
        <v>1839</v>
      </c>
      <c r="M114" s="240" t="s">
        <v>994</v>
      </c>
      <c r="N114" s="241">
        <v>6</v>
      </c>
      <c r="O114" s="241">
        <v>0</v>
      </c>
      <c r="P114" s="242">
        <f t="shared" si="1"/>
        <v>6</v>
      </c>
    </row>
    <row r="115" spans="1:16" x14ac:dyDescent="0.25">
      <c r="A115" s="240" t="s">
        <v>995</v>
      </c>
      <c r="B115" s="240" t="s">
        <v>996</v>
      </c>
      <c r="C115" s="240" t="s">
        <v>997</v>
      </c>
      <c r="D115" s="240" t="s">
        <v>31</v>
      </c>
      <c r="E115" s="240" t="s">
        <v>979</v>
      </c>
      <c r="F115" s="240" t="s">
        <v>998</v>
      </c>
      <c r="G115" s="240" t="s">
        <v>1855</v>
      </c>
      <c r="H115" s="240" t="s">
        <v>999</v>
      </c>
      <c r="I115" s="240" t="s">
        <v>1000</v>
      </c>
      <c r="J115" s="240" t="s">
        <v>1001</v>
      </c>
      <c r="K115" s="240" t="s">
        <v>1002</v>
      </c>
      <c r="L115" s="240" t="s">
        <v>1856</v>
      </c>
      <c r="M115" s="240" t="s">
        <v>1857</v>
      </c>
      <c r="N115" s="241">
        <v>17</v>
      </c>
      <c r="O115" s="241">
        <v>46</v>
      </c>
      <c r="P115" s="242">
        <f t="shared" si="1"/>
        <v>63</v>
      </c>
    </row>
    <row r="116" spans="1:16" x14ac:dyDescent="0.25">
      <c r="A116" s="240" t="s">
        <v>1003</v>
      </c>
      <c r="B116" s="240" t="s">
        <v>1004</v>
      </c>
      <c r="C116" s="240" t="s">
        <v>1005</v>
      </c>
      <c r="D116" s="240" t="s">
        <v>32</v>
      </c>
      <c r="E116" s="240" t="s">
        <v>1006</v>
      </c>
      <c r="F116" s="240" t="s">
        <v>1007</v>
      </c>
      <c r="G116" s="240" t="s">
        <v>32</v>
      </c>
      <c r="H116" s="240" t="s">
        <v>1006</v>
      </c>
      <c r="I116" s="240" t="s">
        <v>1008</v>
      </c>
      <c r="J116" s="240" t="s">
        <v>362</v>
      </c>
      <c r="K116" s="240" t="s">
        <v>1009</v>
      </c>
      <c r="L116" s="240" t="s">
        <v>1858</v>
      </c>
      <c r="M116" s="240" t="s">
        <v>365</v>
      </c>
      <c r="N116" s="241">
        <v>24</v>
      </c>
      <c r="O116" s="241">
        <v>17</v>
      </c>
      <c r="P116" s="242">
        <f t="shared" si="1"/>
        <v>41</v>
      </c>
    </row>
    <row r="117" spans="1:16" x14ac:dyDescent="0.25">
      <c r="A117" s="240" t="s">
        <v>1010</v>
      </c>
      <c r="B117" s="240" t="s">
        <v>1011</v>
      </c>
      <c r="C117" s="240" t="s">
        <v>1012</v>
      </c>
      <c r="D117" s="240" t="s">
        <v>32</v>
      </c>
      <c r="E117" s="240" t="s">
        <v>1006</v>
      </c>
      <c r="F117" s="240" t="s">
        <v>1013</v>
      </c>
      <c r="G117" s="240" t="s">
        <v>1859</v>
      </c>
      <c r="H117" s="240" t="s">
        <v>1006</v>
      </c>
      <c r="I117" s="240" t="s">
        <v>1014</v>
      </c>
      <c r="J117" s="240" t="s">
        <v>1016</v>
      </c>
      <c r="K117" s="240" t="s">
        <v>1860</v>
      </c>
      <c r="L117" s="240" t="s">
        <v>1015</v>
      </c>
      <c r="M117" s="240" t="s">
        <v>1861</v>
      </c>
      <c r="N117" s="241">
        <v>16</v>
      </c>
      <c r="O117" s="241">
        <v>20</v>
      </c>
      <c r="P117" s="242">
        <f t="shared" si="1"/>
        <v>36</v>
      </c>
    </row>
    <row r="118" spans="1:16" x14ac:dyDescent="0.25">
      <c r="A118" s="240" t="s">
        <v>1017</v>
      </c>
      <c r="B118" s="240" t="s">
        <v>1018</v>
      </c>
      <c r="C118" s="240" t="s">
        <v>1019</v>
      </c>
      <c r="D118" s="240" t="s">
        <v>32</v>
      </c>
      <c r="E118" s="240" t="s">
        <v>1006</v>
      </c>
      <c r="F118" s="240" t="s">
        <v>1020</v>
      </c>
      <c r="G118" s="240" t="s">
        <v>1862</v>
      </c>
      <c r="H118" s="240" t="s">
        <v>1006</v>
      </c>
      <c r="I118" s="240" t="s">
        <v>1021</v>
      </c>
      <c r="J118" s="240" t="s">
        <v>1022</v>
      </c>
      <c r="K118" s="240" t="s">
        <v>1023</v>
      </c>
      <c r="L118" s="240" t="s">
        <v>1863</v>
      </c>
      <c r="M118" s="240" t="s">
        <v>1024</v>
      </c>
      <c r="N118" s="241">
        <v>53</v>
      </c>
      <c r="O118" s="241">
        <v>85</v>
      </c>
      <c r="P118" s="242">
        <f t="shared" si="1"/>
        <v>138</v>
      </c>
    </row>
    <row r="119" spans="1:16" x14ac:dyDescent="0.25">
      <c r="A119" s="240" t="s">
        <v>1025</v>
      </c>
      <c r="B119" s="240" t="s">
        <v>1026</v>
      </c>
      <c r="C119" s="240" t="s">
        <v>1027</v>
      </c>
      <c r="D119" s="240" t="s">
        <v>37</v>
      </c>
      <c r="E119" s="240" t="s">
        <v>527</v>
      </c>
      <c r="F119" s="240" t="s">
        <v>1028</v>
      </c>
      <c r="G119" s="240" t="s">
        <v>1029</v>
      </c>
      <c r="H119" s="240" t="s">
        <v>1030</v>
      </c>
      <c r="I119" s="240" t="s">
        <v>1031</v>
      </c>
      <c r="J119" s="240" t="s">
        <v>1033</v>
      </c>
      <c r="K119" s="240" t="s">
        <v>1034</v>
      </c>
      <c r="L119" s="240" t="s">
        <v>1864</v>
      </c>
      <c r="M119" s="240" t="s">
        <v>1865</v>
      </c>
      <c r="N119" s="241">
        <v>41</v>
      </c>
      <c r="O119" s="241">
        <v>191</v>
      </c>
      <c r="P119" s="242">
        <f t="shared" si="1"/>
        <v>232</v>
      </c>
    </row>
    <row r="120" spans="1:16" x14ac:dyDescent="0.25">
      <c r="A120" s="240" t="s">
        <v>1035</v>
      </c>
      <c r="B120" s="240" t="s">
        <v>499</v>
      </c>
      <c r="C120" s="240" t="s">
        <v>1036</v>
      </c>
      <c r="D120" s="240" t="s">
        <v>32</v>
      </c>
      <c r="E120" s="240" t="s">
        <v>1006</v>
      </c>
      <c r="F120" s="240" t="s">
        <v>1037</v>
      </c>
      <c r="G120" s="240" t="s">
        <v>32</v>
      </c>
      <c r="H120" s="240" t="s">
        <v>1006</v>
      </c>
      <c r="I120" s="240" t="s">
        <v>1038</v>
      </c>
      <c r="J120" s="240" t="s">
        <v>503</v>
      </c>
      <c r="K120" s="240" t="s">
        <v>1039</v>
      </c>
      <c r="L120" s="240" t="s">
        <v>1712</v>
      </c>
      <c r="M120" s="240" t="s">
        <v>1040</v>
      </c>
      <c r="N120" s="241">
        <v>216</v>
      </c>
      <c r="O120" s="241">
        <v>10</v>
      </c>
      <c r="P120" s="242">
        <f t="shared" si="1"/>
        <v>226</v>
      </c>
    </row>
    <row r="121" spans="1:16" x14ac:dyDescent="0.25">
      <c r="A121" s="240" t="s">
        <v>1041</v>
      </c>
      <c r="B121" s="240" t="s">
        <v>1042</v>
      </c>
      <c r="C121" s="240" t="s">
        <v>1043</v>
      </c>
      <c r="D121" s="240" t="s">
        <v>32</v>
      </c>
      <c r="E121" s="240" t="s">
        <v>1006</v>
      </c>
      <c r="F121" s="240" t="s">
        <v>1044</v>
      </c>
      <c r="G121" s="240" t="s">
        <v>32</v>
      </c>
      <c r="H121" s="240" t="s">
        <v>1006</v>
      </c>
      <c r="I121" s="240" t="s">
        <v>1045</v>
      </c>
      <c r="J121" s="240" t="s">
        <v>562</v>
      </c>
      <c r="K121" s="240" t="s">
        <v>563</v>
      </c>
      <c r="L121" s="240" t="s">
        <v>1866</v>
      </c>
      <c r="M121" s="240" t="s">
        <v>1867</v>
      </c>
      <c r="N121" s="241">
        <v>1</v>
      </c>
      <c r="O121" s="241">
        <v>7</v>
      </c>
      <c r="P121" s="242">
        <f t="shared" si="1"/>
        <v>8</v>
      </c>
    </row>
    <row r="122" spans="1:16" x14ac:dyDescent="0.25">
      <c r="A122" s="240" t="s">
        <v>1046</v>
      </c>
      <c r="B122" s="240" t="s">
        <v>1047</v>
      </c>
      <c r="C122" s="240" t="s">
        <v>1048</v>
      </c>
      <c r="D122" s="240" t="s">
        <v>32</v>
      </c>
      <c r="E122" s="240" t="s">
        <v>1049</v>
      </c>
      <c r="F122" s="240" t="s">
        <v>1050</v>
      </c>
      <c r="G122" s="240" t="s">
        <v>32</v>
      </c>
      <c r="H122" s="240" t="s">
        <v>1049</v>
      </c>
      <c r="I122" s="240" t="s">
        <v>1051</v>
      </c>
      <c r="J122" s="240" t="s">
        <v>1052</v>
      </c>
      <c r="K122" s="240" t="s">
        <v>1053</v>
      </c>
      <c r="L122" s="240" t="s">
        <v>1868</v>
      </c>
      <c r="M122" s="240" t="s">
        <v>1054</v>
      </c>
      <c r="N122" s="241">
        <v>95</v>
      </c>
      <c r="O122" s="241">
        <v>35</v>
      </c>
      <c r="P122" s="242">
        <f t="shared" si="1"/>
        <v>130</v>
      </c>
    </row>
    <row r="123" spans="1:16" x14ac:dyDescent="0.25">
      <c r="A123" s="240" t="s">
        <v>1056</v>
      </c>
      <c r="B123" s="240" t="s">
        <v>1057</v>
      </c>
      <c r="C123" s="240" t="s">
        <v>1058</v>
      </c>
      <c r="D123" s="240" t="s">
        <v>32</v>
      </c>
      <c r="E123" s="240" t="s">
        <v>1055</v>
      </c>
      <c r="F123" s="240" t="s">
        <v>1058</v>
      </c>
      <c r="G123" s="240" t="s">
        <v>32</v>
      </c>
      <c r="H123" s="240" t="s">
        <v>1055</v>
      </c>
      <c r="I123" s="240" t="s">
        <v>1059</v>
      </c>
      <c r="J123" s="240" t="s">
        <v>1060</v>
      </c>
      <c r="K123" s="240" t="s">
        <v>1061</v>
      </c>
      <c r="L123" s="240" t="s">
        <v>1059</v>
      </c>
      <c r="M123" s="240" t="s">
        <v>1062</v>
      </c>
      <c r="N123" s="243"/>
      <c r="O123" s="243"/>
      <c r="P123" s="242">
        <f t="shared" si="1"/>
        <v>0</v>
      </c>
    </row>
    <row r="124" spans="1:16" x14ac:dyDescent="0.25">
      <c r="A124" s="240" t="s">
        <v>1063</v>
      </c>
      <c r="B124" s="240" t="s">
        <v>1064</v>
      </c>
      <c r="C124" s="240" t="s">
        <v>1065</v>
      </c>
      <c r="D124" s="240" t="s">
        <v>32</v>
      </c>
      <c r="E124" s="240" t="s">
        <v>1055</v>
      </c>
      <c r="F124" s="240" t="s">
        <v>1066</v>
      </c>
      <c r="G124" s="240" t="s">
        <v>1729</v>
      </c>
      <c r="H124" s="240" t="s">
        <v>1055</v>
      </c>
      <c r="I124" s="240" t="s">
        <v>1067</v>
      </c>
      <c r="J124" s="240" t="s">
        <v>403</v>
      </c>
      <c r="K124" s="240" t="s">
        <v>404</v>
      </c>
      <c r="L124" s="240" t="s">
        <v>1068</v>
      </c>
      <c r="M124" s="240" t="s">
        <v>1869</v>
      </c>
      <c r="N124" s="241">
        <v>122</v>
      </c>
      <c r="O124" s="241">
        <v>251</v>
      </c>
      <c r="P124" s="242">
        <f t="shared" si="1"/>
        <v>373</v>
      </c>
    </row>
    <row r="125" spans="1:16" x14ac:dyDescent="0.25">
      <c r="A125" s="240" t="s">
        <v>1069</v>
      </c>
      <c r="B125" s="240" t="s">
        <v>415</v>
      </c>
      <c r="C125" s="240" t="s">
        <v>1070</v>
      </c>
      <c r="D125" s="240" t="s">
        <v>38</v>
      </c>
      <c r="E125" s="240" t="s">
        <v>1071</v>
      </c>
      <c r="F125" s="240" t="s">
        <v>1072</v>
      </c>
      <c r="G125" s="240" t="s">
        <v>38</v>
      </c>
      <c r="H125" s="240" t="s">
        <v>1071</v>
      </c>
      <c r="I125" s="240" t="s">
        <v>1073</v>
      </c>
      <c r="J125" s="240" t="s">
        <v>1688</v>
      </c>
      <c r="K125" s="240" t="s">
        <v>420</v>
      </c>
      <c r="L125" s="240" t="s">
        <v>1870</v>
      </c>
      <c r="M125" s="240" t="s">
        <v>1871</v>
      </c>
      <c r="N125" s="241">
        <v>25</v>
      </c>
      <c r="O125" s="241">
        <v>27</v>
      </c>
      <c r="P125" s="242">
        <f t="shared" si="1"/>
        <v>52</v>
      </c>
    </row>
    <row r="126" spans="1:16" x14ac:dyDescent="0.25">
      <c r="A126" s="240" t="s">
        <v>1074</v>
      </c>
      <c r="B126" s="240" t="s">
        <v>1075</v>
      </c>
      <c r="C126" s="240" t="s">
        <v>1076</v>
      </c>
      <c r="D126" s="240" t="s">
        <v>211</v>
      </c>
      <c r="E126" s="240" t="s">
        <v>1077</v>
      </c>
      <c r="F126" s="240" t="s">
        <v>1078</v>
      </c>
      <c r="G126" s="240" t="s">
        <v>1872</v>
      </c>
      <c r="H126" s="240" t="s">
        <v>916</v>
      </c>
      <c r="I126" s="240" t="s">
        <v>1079</v>
      </c>
      <c r="J126" s="240" t="s">
        <v>274</v>
      </c>
      <c r="K126" s="240" t="s">
        <v>1080</v>
      </c>
      <c r="L126" s="240" t="s">
        <v>1079</v>
      </c>
      <c r="M126" s="240" t="s">
        <v>1081</v>
      </c>
      <c r="N126" s="241">
        <v>41</v>
      </c>
      <c r="O126" s="241">
        <v>5</v>
      </c>
      <c r="P126" s="242">
        <f t="shared" si="1"/>
        <v>46</v>
      </c>
    </row>
    <row r="127" spans="1:16" x14ac:dyDescent="0.25">
      <c r="A127" s="240" t="s">
        <v>1082</v>
      </c>
      <c r="B127" s="240" t="s">
        <v>1083</v>
      </c>
      <c r="C127" s="240" t="s">
        <v>1084</v>
      </c>
      <c r="D127" s="240" t="s">
        <v>57</v>
      </c>
      <c r="E127" s="240" t="s">
        <v>916</v>
      </c>
      <c r="F127" s="240" t="s">
        <v>1085</v>
      </c>
      <c r="G127" s="240" t="s">
        <v>62</v>
      </c>
      <c r="H127" s="240" t="s">
        <v>1086</v>
      </c>
      <c r="I127" s="240" t="s">
        <v>1087</v>
      </c>
      <c r="J127" s="240" t="s">
        <v>1088</v>
      </c>
      <c r="K127" s="240" t="s">
        <v>1089</v>
      </c>
      <c r="L127" s="240" t="s">
        <v>1873</v>
      </c>
      <c r="M127" s="240" t="s">
        <v>1090</v>
      </c>
      <c r="N127" s="241">
        <v>14</v>
      </c>
      <c r="O127" s="241">
        <v>62</v>
      </c>
      <c r="P127" s="242">
        <f t="shared" si="1"/>
        <v>76</v>
      </c>
    </row>
    <row r="128" spans="1:16" x14ac:dyDescent="0.25">
      <c r="A128" s="240" t="s">
        <v>1091</v>
      </c>
      <c r="B128" s="240" t="s">
        <v>549</v>
      </c>
      <c r="C128" s="240" t="s">
        <v>1092</v>
      </c>
      <c r="D128" s="240" t="s">
        <v>57</v>
      </c>
      <c r="E128" s="240" t="s">
        <v>916</v>
      </c>
      <c r="F128" s="240" t="s">
        <v>1093</v>
      </c>
      <c r="G128" s="240" t="s">
        <v>57</v>
      </c>
      <c r="H128" s="240" t="s">
        <v>999</v>
      </c>
      <c r="I128" s="240" t="s">
        <v>552</v>
      </c>
      <c r="J128" s="240" t="s">
        <v>553</v>
      </c>
      <c r="K128" s="240" t="s">
        <v>554</v>
      </c>
      <c r="L128" s="240" t="s">
        <v>1720</v>
      </c>
      <c r="M128" s="240" t="s">
        <v>1094</v>
      </c>
      <c r="N128" s="241">
        <v>263</v>
      </c>
      <c r="O128" s="241">
        <v>15</v>
      </c>
      <c r="P128" s="242">
        <f t="shared" si="1"/>
        <v>278</v>
      </c>
    </row>
    <row r="129" spans="1:16" x14ac:dyDescent="0.25">
      <c r="A129" s="240" t="s">
        <v>1095</v>
      </c>
      <c r="B129" s="240" t="s">
        <v>996</v>
      </c>
      <c r="C129" s="240" t="s">
        <v>1874</v>
      </c>
      <c r="D129" s="240" t="s">
        <v>57</v>
      </c>
      <c r="E129" s="240" t="s">
        <v>916</v>
      </c>
      <c r="F129" s="240" t="s">
        <v>998</v>
      </c>
      <c r="G129" s="240" t="s">
        <v>57</v>
      </c>
      <c r="H129" s="240" t="s">
        <v>999</v>
      </c>
      <c r="I129" s="240" t="s">
        <v>1096</v>
      </c>
      <c r="J129" s="240" t="s">
        <v>1001</v>
      </c>
      <c r="K129" s="240" t="s">
        <v>1002</v>
      </c>
      <c r="L129" s="240" t="s">
        <v>1875</v>
      </c>
      <c r="M129" s="240" t="s">
        <v>1097</v>
      </c>
      <c r="N129" s="241">
        <v>28</v>
      </c>
      <c r="O129" s="241">
        <v>63</v>
      </c>
      <c r="P129" s="242">
        <f t="shared" si="1"/>
        <v>91</v>
      </c>
    </row>
    <row r="130" spans="1:16" x14ac:dyDescent="0.25">
      <c r="A130" s="240" t="s">
        <v>1098</v>
      </c>
      <c r="B130" s="240" t="s">
        <v>276</v>
      </c>
      <c r="C130" s="240" t="s">
        <v>1099</v>
      </c>
      <c r="D130" s="240" t="s">
        <v>57</v>
      </c>
      <c r="E130" s="240" t="s">
        <v>916</v>
      </c>
      <c r="F130" s="240" t="s">
        <v>1100</v>
      </c>
      <c r="G130" s="240" t="s">
        <v>57</v>
      </c>
      <c r="H130" s="240" t="s">
        <v>999</v>
      </c>
      <c r="I130" s="240" t="s">
        <v>1101</v>
      </c>
      <c r="J130" s="240" t="s">
        <v>280</v>
      </c>
      <c r="K130" s="240" t="s">
        <v>281</v>
      </c>
      <c r="L130" s="240" t="s">
        <v>1876</v>
      </c>
      <c r="M130" s="240" t="s">
        <v>1102</v>
      </c>
      <c r="N130" s="241">
        <v>57</v>
      </c>
      <c r="O130" s="241">
        <v>140</v>
      </c>
      <c r="P130" s="242">
        <f t="shared" si="1"/>
        <v>197</v>
      </c>
    </row>
    <row r="131" spans="1:16" x14ac:dyDescent="0.25">
      <c r="A131" s="240" t="s">
        <v>1103</v>
      </c>
      <c r="B131" s="240" t="s">
        <v>1104</v>
      </c>
      <c r="C131" s="240" t="s">
        <v>1105</v>
      </c>
      <c r="D131" s="240" t="s">
        <v>57</v>
      </c>
      <c r="E131" s="240" t="s">
        <v>999</v>
      </c>
      <c r="F131" s="240" t="s">
        <v>1106</v>
      </c>
      <c r="G131" s="240" t="s">
        <v>1855</v>
      </c>
      <c r="H131" s="240" t="s">
        <v>999</v>
      </c>
      <c r="I131" s="240" t="s">
        <v>1107</v>
      </c>
      <c r="J131" s="240" t="s">
        <v>274</v>
      </c>
      <c r="K131" s="240" t="s">
        <v>1108</v>
      </c>
      <c r="L131" s="240" t="s">
        <v>1107</v>
      </c>
      <c r="M131" s="240" t="s">
        <v>1109</v>
      </c>
      <c r="N131" s="241">
        <v>0</v>
      </c>
      <c r="O131" s="241">
        <v>0</v>
      </c>
      <c r="P131" s="242">
        <f t="shared" ref="P131:P194" si="2">SUM(N131:O131)</f>
        <v>0</v>
      </c>
    </row>
    <row r="132" spans="1:16" x14ac:dyDescent="0.25">
      <c r="A132" s="240" t="s">
        <v>1110</v>
      </c>
      <c r="B132" s="240" t="s">
        <v>1111</v>
      </c>
      <c r="C132" s="240" t="s">
        <v>1112</v>
      </c>
      <c r="D132" s="240" t="s">
        <v>57</v>
      </c>
      <c r="E132" s="240" t="s">
        <v>999</v>
      </c>
      <c r="F132" s="240" t="s">
        <v>1113</v>
      </c>
      <c r="G132" s="240" t="s">
        <v>57</v>
      </c>
      <c r="H132" s="240" t="s">
        <v>999</v>
      </c>
      <c r="I132" s="240" t="s">
        <v>1114</v>
      </c>
      <c r="J132" s="240" t="s">
        <v>1115</v>
      </c>
      <c r="K132" s="240" t="s">
        <v>1116</v>
      </c>
      <c r="L132" s="240" t="s">
        <v>1877</v>
      </c>
      <c r="M132" s="240" t="s">
        <v>1117</v>
      </c>
      <c r="N132" s="241">
        <v>0</v>
      </c>
      <c r="O132" s="241">
        <v>9</v>
      </c>
      <c r="P132" s="242">
        <f t="shared" si="2"/>
        <v>9</v>
      </c>
    </row>
    <row r="133" spans="1:16" x14ac:dyDescent="0.25">
      <c r="A133" s="240" t="s">
        <v>1118</v>
      </c>
      <c r="B133" s="240" t="s">
        <v>1119</v>
      </c>
      <c r="C133" s="240" t="s">
        <v>1120</v>
      </c>
      <c r="D133" s="240" t="s">
        <v>57</v>
      </c>
      <c r="E133" s="240" t="s">
        <v>999</v>
      </c>
      <c r="F133" s="240" t="s">
        <v>1121</v>
      </c>
      <c r="G133" s="240" t="s">
        <v>1855</v>
      </c>
      <c r="H133" s="240" t="s">
        <v>999</v>
      </c>
      <c r="I133" s="240" t="s">
        <v>1122</v>
      </c>
      <c r="J133" s="240" t="s">
        <v>597</v>
      </c>
      <c r="K133" s="240" t="s">
        <v>1124</v>
      </c>
      <c r="L133" s="240" t="s">
        <v>1878</v>
      </c>
      <c r="M133" s="240" t="s">
        <v>1125</v>
      </c>
      <c r="N133" s="241">
        <v>4</v>
      </c>
      <c r="O133" s="241">
        <v>21</v>
      </c>
      <c r="P133" s="242">
        <f t="shared" si="2"/>
        <v>25</v>
      </c>
    </row>
    <row r="134" spans="1:16" x14ac:dyDescent="0.25">
      <c r="A134" s="240" t="s">
        <v>1126</v>
      </c>
      <c r="B134" s="240" t="s">
        <v>1127</v>
      </c>
      <c r="C134" s="240" t="s">
        <v>1128</v>
      </c>
      <c r="D134" s="240" t="s">
        <v>57</v>
      </c>
      <c r="E134" s="240" t="s">
        <v>916</v>
      </c>
      <c r="F134" s="240" t="s">
        <v>528</v>
      </c>
      <c r="G134" s="240" t="s">
        <v>1676</v>
      </c>
      <c r="H134" s="240" t="s">
        <v>527</v>
      </c>
      <c r="I134" s="240" t="s">
        <v>1129</v>
      </c>
      <c r="J134" s="240" t="s">
        <v>530</v>
      </c>
      <c r="K134" s="240" t="s">
        <v>531</v>
      </c>
      <c r="L134" s="240" t="s">
        <v>1879</v>
      </c>
      <c r="M134" s="240" t="s">
        <v>1717</v>
      </c>
      <c r="N134" s="241">
        <v>35</v>
      </c>
      <c r="O134" s="241">
        <v>83</v>
      </c>
      <c r="P134" s="242">
        <f t="shared" si="2"/>
        <v>118</v>
      </c>
    </row>
    <row r="135" spans="1:16" x14ac:dyDescent="0.25">
      <c r="A135" s="240" t="s">
        <v>1130</v>
      </c>
      <c r="B135" s="240" t="s">
        <v>1131</v>
      </c>
      <c r="C135" s="240" t="s">
        <v>1132</v>
      </c>
      <c r="D135" s="240" t="s">
        <v>57</v>
      </c>
      <c r="E135" s="240" t="s">
        <v>916</v>
      </c>
      <c r="F135" s="240" t="s">
        <v>1133</v>
      </c>
      <c r="G135" s="240" t="s">
        <v>1855</v>
      </c>
      <c r="H135" s="240" t="s">
        <v>916</v>
      </c>
      <c r="I135" s="240" t="s">
        <v>1134</v>
      </c>
      <c r="J135" s="240" t="s">
        <v>327</v>
      </c>
      <c r="K135" s="240" t="s">
        <v>328</v>
      </c>
      <c r="L135" s="240" t="s">
        <v>1134</v>
      </c>
      <c r="M135" s="240" t="s">
        <v>1880</v>
      </c>
      <c r="N135" s="241">
        <v>0</v>
      </c>
      <c r="O135" s="241">
        <v>0</v>
      </c>
      <c r="P135" s="242">
        <f t="shared" si="2"/>
        <v>0</v>
      </c>
    </row>
    <row r="136" spans="1:16" x14ac:dyDescent="0.25">
      <c r="A136" s="240" t="s">
        <v>1135</v>
      </c>
      <c r="B136" s="240" t="s">
        <v>1881</v>
      </c>
      <c r="C136" s="240" t="s">
        <v>1882</v>
      </c>
      <c r="D136" s="240" t="s">
        <v>57</v>
      </c>
      <c r="E136" s="240" t="s">
        <v>916</v>
      </c>
      <c r="F136" s="240" t="s">
        <v>1136</v>
      </c>
      <c r="G136" s="240" t="s">
        <v>1855</v>
      </c>
      <c r="H136" s="240" t="s">
        <v>916</v>
      </c>
      <c r="I136" s="240" t="s">
        <v>1134</v>
      </c>
      <c r="J136" s="240" t="s">
        <v>1137</v>
      </c>
      <c r="K136" s="240" t="s">
        <v>328</v>
      </c>
      <c r="L136" s="240" t="s">
        <v>1134</v>
      </c>
      <c r="M136" s="240" t="s">
        <v>1883</v>
      </c>
      <c r="N136" s="241">
        <v>239</v>
      </c>
      <c r="O136" s="241">
        <v>218</v>
      </c>
      <c r="P136" s="242">
        <f t="shared" si="2"/>
        <v>457</v>
      </c>
    </row>
    <row r="137" spans="1:16" x14ac:dyDescent="0.25">
      <c r="A137" s="240" t="s">
        <v>1138</v>
      </c>
      <c r="B137" s="240" t="s">
        <v>1884</v>
      </c>
      <c r="C137" s="240" t="s">
        <v>1885</v>
      </c>
      <c r="D137" s="240" t="s">
        <v>58</v>
      </c>
      <c r="E137" s="240" t="s">
        <v>1139</v>
      </c>
      <c r="F137" s="240" t="s">
        <v>1140</v>
      </c>
      <c r="G137" s="240" t="s">
        <v>58</v>
      </c>
      <c r="H137" s="240" t="s">
        <v>1139</v>
      </c>
      <c r="I137" s="240" t="s">
        <v>1141</v>
      </c>
      <c r="J137" s="240" t="s">
        <v>334</v>
      </c>
      <c r="K137" s="240" t="s">
        <v>328</v>
      </c>
      <c r="L137" s="240" t="s">
        <v>1886</v>
      </c>
      <c r="M137" s="240" t="s">
        <v>1887</v>
      </c>
      <c r="N137" s="241">
        <v>92</v>
      </c>
      <c r="O137" s="241">
        <v>85</v>
      </c>
      <c r="P137" s="242">
        <f t="shared" si="2"/>
        <v>177</v>
      </c>
    </row>
    <row r="138" spans="1:16" x14ac:dyDescent="0.25">
      <c r="A138" s="240" t="s">
        <v>1142</v>
      </c>
      <c r="B138" s="240" t="s">
        <v>1888</v>
      </c>
      <c r="C138" s="240" t="s">
        <v>1143</v>
      </c>
      <c r="D138" s="240" t="s">
        <v>32</v>
      </c>
      <c r="E138" s="240" t="s">
        <v>1055</v>
      </c>
      <c r="F138" s="240" t="s">
        <v>1889</v>
      </c>
      <c r="G138" s="240" t="s">
        <v>32</v>
      </c>
      <c r="H138" s="240" t="s">
        <v>1055</v>
      </c>
      <c r="I138" s="240" t="s">
        <v>1890</v>
      </c>
      <c r="J138" s="240" t="s">
        <v>334</v>
      </c>
      <c r="K138" s="240" t="s">
        <v>328</v>
      </c>
      <c r="L138" s="240" t="s">
        <v>1891</v>
      </c>
      <c r="M138" s="240" t="s">
        <v>1892</v>
      </c>
      <c r="N138" s="241">
        <v>121</v>
      </c>
      <c r="O138" s="241">
        <v>204</v>
      </c>
      <c r="P138" s="242">
        <f t="shared" si="2"/>
        <v>325</v>
      </c>
    </row>
    <row r="139" spans="1:16" x14ac:dyDescent="0.25">
      <c r="A139" s="240" t="s">
        <v>1144</v>
      </c>
      <c r="B139" s="240" t="s">
        <v>1145</v>
      </c>
      <c r="C139" s="240" t="s">
        <v>1893</v>
      </c>
      <c r="D139" s="240" t="s">
        <v>60</v>
      </c>
      <c r="E139" s="240" t="s">
        <v>1146</v>
      </c>
      <c r="F139" s="240" t="s">
        <v>1894</v>
      </c>
      <c r="G139" s="240" t="s">
        <v>59</v>
      </c>
      <c r="H139" s="240" t="s">
        <v>1147</v>
      </c>
      <c r="I139" s="240" t="s">
        <v>1148</v>
      </c>
      <c r="J139" s="240" t="s">
        <v>1149</v>
      </c>
      <c r="K139" s="240" t="s">
        <v>1150</v>
      </c>
      <c r="L139" s="240" t="s">
        <v>1895</v>
      </c>
      <c r="M139" s="240" t="s">
        <v>1896</v>
      </c>
      <c r="N139" s="241">
        <v>6</v>
      </c>
      <c r="O139" s="241">
        <v>23</v>
      </c>
      <c r="P139" s="242">
        <f t="shared" si="2"/>
        <v>29</v>
      </c>
    </row>
    <row r="140" spans="1:16" x14ac:dyDescent="0.25">
      <c r="A140" s="240" t="s">
        <v>1151</v>
      </c>
      <c r="B140" s="240" t="s">
        <v>1152</v>
      </c>
      <c r="C140" s="240" t="s">
        <v>1153</v>
      </c>
      <c r="D140" s="240" t="s">
        <v>61</v>
      </c>
      <c r="E140" s="240" t="s">
        <v>1154</v>
      </c>
      <c r="F140" s="240" t="s">
        <v>1155</v>
      </c>
      <c r="G140" s="240" t="s">
        <v>61</v>
      </c>
      <c r="H140" s="240" t="s">
        <v>1154</v>
      </c>
      <c r="I140" s="240" t="s">
        <v>1156</v>
      </c>
      <c r="J140" s="240" t="s">
        <v>1157</v>
      </c>
      <c r="K140" s="240" t="s">
        <v>1158</v>
      </c>
      <c r="L140" s="240" t="s">
        <v>1156</v>
      </c>
      <c r="M140" s="240" t="s">
        <v>1159</v>
      </c>
      <c r="N140" s="241">
        <v>75</v>
      </c>
      <c r="O140" s="241">
        <v>107</v>
      </c>
      <c r="P140" s="242">
        <f t="shared" si="2"/>
        <v>182</v>
      </c>
    </row>
    <row r="141" spans="1:16" x14ac:dyDescent="0.25">
      <c r="A141" s="240" t="s">
        <v>1160</v>
      </c>
      <c r="B141" s="240" t="s">
        <v>1161</v>
      </c>
      <c r="C141" s="240" t="s">
        <v>1162</v>
      </c>
      <c r="D141" s="240" t="s">
        <v>61</v>
      </c>
      <c r="E141" s="240" t="s">
        <v>1154</v>
      </c>
      <c r="F141" s="240" t="s">
        <v>1163</v>
      </c>
      <c r="G141" s="240" t="s">
        <v>61</v>
      </c>
      <c r="H141" s="240" t="s">
        <v>1154</v>
      </c>
      <c r="I141" s="240" t="s">
        <v>1164</v>
      </c>
      <c r="J141" s="240" t="s">
        <v>1165</v>
      </c>
      <c r="K141" s="240" t="s">
        <v>1166</v>
      </c>
      <c r="L141" s="240" t="s">
        <v>1897</v>
      </c>
      <c r="M141" s="240" t="s">
        <v>1167</v>
      </c>
      <c r="N141" s="241">
        <v>18</v>
      </c>
      <c r="O141" s="241">
        <v>0</v>
      </c>
      <c r="P141" s="242">
        <f t="shared" si="2"/>
        <v>18</v>
      </c>
    </row>
    <row r="142" spans="1:16" x14ac:dyDescent="0.25">
      <c r="A142" s="240" t="s">
        <v>1168</v>
      </c>
      <c r="B142" s="240" t="s">
        <v>415</v>
      </c>
      <c r="C142" s="240" t="s">
        <v>1169</v>
      </c>
      <c r="D142" s="240" t="s">
        <v>64</v>
      </c>
      <c r="E142" s="240" t="s">
        <v>1170</v>
      </c>
      <c r="F142" s="240" t="s">
        <v>1171</v>
      </c>
      <c r="G142" s="240" t="s">
        <v>64</v>
      </c>
      <c r="H142" s="240" t="s">
        <v>1170</v>
      </c>
      <c r="I142" s="240" t="s">
        <v>1172</v>
      </c>
      <c r="J142" s="240" t="s">
        <v>1812</v>
      </c>
      <c r="K142" s="240" t="s">
        <v>420</v>
      </c>
      <c r="L142" s="240" t="s">
        <v>1898</v>
      </c>
      <c r="M142" s="240" t="s">
        <v>1690</v>
      </c>
      <c r="N142" s="241">
        <v>36</v>
      </c>
      <c r="O142" s="241">
        <v>36</v>
      </c>
      <c r="P142" s="242">
        <f t="shared" si="2"/>
        <v>72</v>
      </c>
    </row>
    <row r="143" spans="1:16" x14ac:dyDescent="0.25">
      <c r="A143" s="240" t="s">
        <v>1173</v>
      </c>
      <c r="B143" s="240" t="s">
        <v>1174</v>
      </c>
      <c r="C143" s="240" t="s">
        <v>1175</v>
      </c>
      <c r="D143" s="240" t="s">
        <v>86</v>
      </c>
      <c r="E143" s="240" t="s">
        <v>922</v>
      </c>
      <c r="F143" s="240" t="s">
        <v>1176</v>
      </c>
      <c r="G143" s="240" t="s">
        <v>62</v>
      </c>
      <c r="H143" s="240" t="s">
        <v>1177</v>
      </c>
      <c r="I143" s="240" t="s">
        <v>1178</v>
      </c>
      <c r="J143" s="240" t="s">
        <v>1180</v>
      </c>
      <c r="K143" s="240" t="s">
        <v>1181</v>
      </c>
      <c r="L143" s="240" t="s">
        <v>1899</v>
      </c>
      <c r="M143" s="240" t="s">
        <v>1900</v>
      </c>
      <c r="N143" s="243"/>
      <c r="O143" s="243"/>
      <c r="P143" s="242">
        <f t="shared" si="2"/>
        <v>0</v>
      </c>
    </row>
    <row r="144" spans="1:16" x14ac:dyDescent="0.25">
      <c r="A144" s="240" t="s">
        <v>1182</v>
      </c>
      <c r="B144" s="240" t="s">
        <v>1183</v>
      </c>
      <c r="C144" s="240" t="s">
        <v>1184</v>
      </c>
      <c r="D144" s="240" t="s">
        <v>46</v>
      </c>
      <c r="E144" s="240" t="s">
        <v>1185</v>
      </c>
      <c r="F144" s="240" t="s">
        <v>1186</v>
      </c>
      <c r="G144" s="240" t="s">
        <v>46</v>
      </c>
      <c r="H144" s="240" t="s">
        <v>1185</v>
      </c>
      <c r="I144" s="240" t="s">
        <v>1187</v>
      </c>
      <c r="J144" s="240" t="s">
        <v>274</v>
      </c>
      <c r="K144" s="240" t="s">
        <v>1188</v>
      </c>
      <c r="L144" s="240" t="s">
        <v>1187</v>
      </c>
      <c r="M144" s="240" t="s">
        <v>1189</v>
      </c>
      <c r="N144" s="241">
        <v>2</v>
      </c>
      <c r="O144" s="241">
        <v>14</v>
      </c>
      <c r="P144" s="242">
        <f t="shared" si="2"/>
        <v>16</v>
      </c>
    </row>
    <row r="145" spans="1:16" x14ac:dyDescent="0.25">
      <c r="A145" s="240" t="s">
        <v>1190</v>
      </c>
      <c r="B145" s="240" t="s">
        <v>1191</v>
      </c>
      <c r="C145" s="240" t="s">
        <v>1192</v>
      </c>
      <c r="D145" s="240" t="s">
        <v>53</v>
      </c>
      <c r="E145" s="240" t="s">
        <v>424</v>
      </c>
      <c r="F145" s="240" t="s">
        <v>1193</v>
      </c>
      <c r="G145" s="240" t="s">
        <v>53</v>
      </c>
      <c r="H145" s="240" t="s">
        <v>424</v>
      </c>
      <c r="I145" s="240" t="s">
        <v>1194</v>
      </c>
      <c r="J145" s="240" t="s">
        <v>562</v>
      </c>
      <c r="K145" s="240" t="s">
        <v>563</v>
      </c>
      <c r="L145" s="240" t="s">
        <v>1901</v>
      </c>
      <c r="M145" s="240" t="s">
        <v>1195</v>
      </c>
      <c r="N145" s="241">
        <v>0</v>
      </c>
      <c r="O145" s="241">
        <v>0</v>
      </c>
      <c r="P145" s="242">
        <f t="shared" si="2"/>
        <v>0</v>
      </c>
    </row>
    <row r="146" spans="1:16" x14ac:dyDescent="0.25">
      <c r="A146" s="240" t="s">
        <v>1196</v>
      </c>
      <c r="B146" s="240" t="s">
        <v>430</v>
      </c>
      <c r="C146" s="240" t="s">
        <v>1197</v>
      </c>
      <c r="D146" s="240" t="s">
        <v>54</v>
      </c>
      <c r="E146" s="240" t="s">
        <v>1198</v>
      </c>
      <c r="F146" s="240" t="s">
        <v>432</v>
      </c>
      <c r="G146" s="240" t="s">
        <v>433</v>
      </c>
      <c r="H146" s="240" t="s">
        <v>434</v>
      </c>
      <c r="I146" s="240" t="s">
        <v>1199</v>
      </c>
      <c r="J146" s="240" t="s">
        <v>436</v>
      </c>
      <c r="K146" s="240" t="s">
        <v>1902</v>
      </c>
      <c r="L146" s="240" t="s">
        <v>1903</v>
      </c>
      <c r="M146" s="240" t="s">
        <v>1200</v>
      </c>
      <c r="N146" s="241">
        <v>11</v>
      </c>
      <c r="O146" s="241">
        <v>1</v>
      </c>
      <c r="P146" s="242">
        <f t="shared" si="2"/>
        <v>12</v>
      </c>
    </row>
    <row r="147" spans="1:16" x14ac:dyDescent="0.25">
      <c r="A147" s="240" t="s">
        <v>1201</v>
      </c>
      <c r="B147" s="240" t="s">
        <v>1202</v>
      </c>
      <c r="C147" s="240" t="s">
        <v>1203</v>
      </c>
      <c r="D147" s="240" t="s">
        <v>59</v>
      </c>
      <c r="E147" s="240" t="s">
        <v>1204</v>
      </c>
      <c r="F147" s="240" t="s">
        <v>1203</v>
      </c>
      <c r="G147" s="240" t="s">
        <v>1904</v>
      </c>
      <c r="H147" s="240" t="s">
        <v>1204</v>
      </c>
      <c r="I147" s="240" t="s">
        <v>1205</v>
      </c>
      <c r="J147" s="240" t="s">
        <v>871</v>
      </c>
      <c r="K147" s="240" t="s">
        <v>1206</v>
      </c>
      <c r="L147" s="240" t="s">
        <v>1905</v>
      </c>
      <c r="M147" s="240" t="s">
        <v>1207</v>
      </c>
      <c r="N147" s="241">
        <v>223</v>
      </c>
      <c r="O147" s="241">
        <v>8</v>
      </c>
      <c r="P147" s="242">
        <f t="shared" si="2"/>
        <v>231</v>
      </c>
    </row>
    <row r="148" spans="1:16" x14ac:dyDescent="0.25">
      <c r="A148" s="240" t="s">
        <v>1208</v>
      </c>
      <c r="B148" s="240" t="s">
        <v>1145</v>
      </c>
      <c r="C148" s="240" t="s">
        <v>1209</v>
      </c>
      <c r="D148" s="240" t="s">
        <v>59</v>
      </c>
      <c r="E148" s="240" t="s">
        <v>1147</v>
      </c>
      <c r="F148" s="240" t="s">
        <v>1894</v>
      </c>
      <c r="G148" s="240" t="s">
        <v>59</v>
      </c>
      <c r="H148" s="240" t="s">
        <v>1147</v>
      </c>
      <c r="I148" s="240" t="s">
        <v>1210</v>
      </c>
      <c r="J148" s="240" t="s">
        <v>1149</v>
      </c>
      <c r="K148" s="240" t="s">
        <v>1150</v>
      </c>
      <c r="L148" s="240" t="s">
        <v>1895</v>
      </c>
      <c r="M148" s="240" t="s">
        <v>1896</v>
      </c>
      <c r="N148" s="241">
        <v>27</v>
      </c>
      <c r="O148" s="241">
        <v>58</v>
      </c>
      <c r="P148" s="242">
        <f t="shared" si="2"/>
        <v>85</v>
      </c>
    </row>
    <row r="149" spans="1:16" x14ac:dyDescent="0.25">
      <c r="A149" s="240" t="s">
        <v>1211</v>
      </c>
      <c r="B149" s="240" t="s">
        <v>996</v>
      </c>
      <c r="C149" s="240" t="s">
        <v>1212</v>
      </c>
      <c r="D149" s="240" t="s">
        <v>54</v>
      </c>
      <c r="E149" s="240" t="s">
        <v>1198</v>
      </c>
      <c r="F149" s="240" t="s">
        <v>1212</v>
      </c>
      <c r="G149" s="240" t="s">
        <v>1906</v>
      </c>
      <c r="H149" s="240" t="s">
        <v>1204</v>
      </c>
      <c r="I149" s="240" t="s">
        <v>1213</v>
      </c>
      <c r="J149" s="240" t="s">
        <v>1214</v>
      </c>
      <c r="K149" s="240" t="s">
        <v>1215</v>
      </c>
      <c r="L149" s="240" t="s">
        <v>1907</v>
      </c>
      <c r="M149" s="240" t="s">
        <v>1216</v>
      </c>
      <c r="N149" s="241">
        <v>84</v>
      </c>
      <c r="O149" s="241">
        <v>184</v>
      </c>
      <c r="P149" s="242">
        <f t="shared" si="2"/>
        <v>268</v>
      </c>
    </row>
    <row r="150" spans="1:16" x14ac:dyDescent="0.25">
      <c r="A150" s="240" t="s">
        <v>1217</v>
      </c>
      <c r="B150" s="240" t="s">
        <v>1218</v>
      </c>
      <c r="C150" s="240" t="s">
        <v>1219</v>
      </c>
      <c r="D150" s="240" t="s">
        <v>59</v>
      </c>
      <c r="E150" s="240" t="s">
        <v>1220</v>
      </c>
      <c r="F150" s="240" t="s">
        <v>1221</v>
      </c>
      <c r="G150" s="240" t="s">
        <v>59</v>
      </c>
      <c r="H150" s="240" t="s">
        <v>1220</v>
      </c>
      <c r="I150" s="240" t="s">
        <v>1222</v>
      </c>
      <c r="J150" s="240" t="s">
        <v>1223</v>
      </c>
      <c r="K150" s="240" t="s">
        <v>1908</v>
      </c>
      <c r="L150" s="240" t="s">
        <v>1909</v>
      </c>
      <c r="M150" s="240" t="s">
        <v>1224</v>
      </c>
      <c r="N150" s="241">
        <v>34</v>
      </c>
      <c r="O150" s="241">
        <v>37</v>
      </c>
      <c r="P150" s="242">
        <f t="shared" si="2"/>
        <v>71</v>
      </c>
    </row>
    <row r="151" spans="1:16" x14ac:dyDescent="0.25">
      <c r="A151" s="240" t="s">
        <v>1225</v>
      </c>
      <c r="B151" s="240" t="s">
        <v>1226</v>
      </c>
      <c r="C151" s="240" t="s">
        <v>1227</v>
      </c>
      <c r="D151" s="240" t="s">
        <v>86</v>
      </c>
      <c r="E151" s="240" t="s">
        <v>922</v>
      </c>
      <c r="F151" s="240" t="s">
        <v>1227</v>
      </c>
      <c r="G151" s="240" t="s">
        <v>86</v>
      </c>
      <c r="H151" s="240" t="s">
        <v>922</v>
      </c>
      <c r="I151" s="240" t="s">
        <v>1228</v>
      </c>
      <c r="J151" s="240" t="s">
        <v>1223</v>
      </c>
      <c r="K151" s="240" t="s">
        <v>1229</v>
      </c>
      <c r="L151" s="240" t="s">
        <v>1910</v>
      </c>
      <c r="M151" s="240" t="s">
        <v>1224</v>
      </c>
      <c r="N151" s="243"/>
      <c r="O151" s="243"/>
      <c r="P151" s="242">
        <f t="shared" si="2"/>
        <v>0</v>
      </c>
    </row>
    <row r="152" spans="1:16" x14ac:dyDescent="0.25">
      <c r="A152" s="240" t="s">
        <v>1230</v>
      </c>
      <c r="B152" s="240" t="s">
        <v>1231</v>
      </c>
      <c r="C152" s="240" t="s">
        <v>1232</v>
      </c>
      <c r="D152" s="240" t="s">
        <v>62</v>
      </c>
      <c r="E152" s="240" t="s">
        <v>1086</v>
      </c>
      <c r="F152" s="240" t="s">
        <v>1233</v>
      </c>
      <c r="G152" s="240" t="s">
        <v>62</v>
      </c>
      <c r="H152" s="240" t="s">
        <v>1234</v>
      </c>
      <c r="I152" s="240" t="s">
        <v>1235</v>
      </c>
      <c r="J152" s="240" t="s">
        <v>1236</v>
      </c>
      <c r="K152" s="240" t="s">
        <v>1237</v>
      </c>
      <c r="L152" s="240" t="s">
        <v>1235</v>
      </c>
      <c r="M152" s="240" t="s">
        <v>1238</v>
      </c>
      <c r="N152" s="241">
        <v>22</v>
      </c>
      <c r="O152" s="241">
        <v>44</v>
      </c>
      <c r="P152" s="242">
        <f t="shared" si="2"/>
        <v>66</v>
      </c>
    </row>
    <row r="153" spans="1:16" x14ac:dyDescent="0.25">
      <c r="A153" s="240" t="s">
        <v>1239</v>
      </c>
      <c r="B153" s="240" t="s">
        <v>1240</v>
      </c>
      <c r="C153" s="240" t="s">
        <v>1241</v>
      </c>
      <c r="D153" s="240" t="s">
        <v>59</v>
      </c>
      <c r="E153" s="240" t="s">
        <v>1204</v>
      </c>
      <c r="F153" s="240" t="s">
        <v>1241</v>
      </c>
      <c r="G153" s="240" t="s">
        <v>59</v>
      </c>
      <c r="H153" s="240" t="s">
        <v>1204</v>
      </c>
      <c r="I153" s="240" t="s">
        <v>1242</v>
      </c>
      <c r="J153" s="240" t="s">
        <v>1243</v>
      </c>
      <c r="K153" s="240" t="s">
        <v>695</v>
      </c>
      <c r="L153" s="240" t="s">
        <v>1911</v>
      </c>
      <c r="M153" s="240" t="s">
        <v>1244</v>
      </c>
      <c r="N153" s="241">
        <v>106</v>
      </c>
      <c r="O153" s="241">
        <v>261</v>
      </c>
      <c r="P153" s="242">
        <f t="shared" si="2"/>
        <v>367</v>
      </c>
    </row>
    <row r="154" spans="1:16" x14ac:dyDescent="0.25">
      <c r="A154" s="240" t="s">
        <v>1245</v>
      </c>
      <c r="B154" s="240" t="s">
        <v>1246</v>
      </c>
      <c r="C154" s="240" t="s">
        <v>1247</v>
      </c>
      <c r="D154" s="240" t="s">
        <v>59</v>
      </c>
      <c r="E154" s="240" t="s">
        <v>1248</v>
      </c>
      <c r="F154" s="240" t="s">
        <v>1249</v>
      </c>
      <c r="G154" s="240" t="s">
        <v>59</v>
      </c>
      <c r="H154" s="240" t="s">
        <v>1250</v>
      </c>
      <c r="I154" s="240" t="s">
        <v>1251</v>
      </c>
      <c r="J154" s="240" t="s">
        <v>1252</v>
      </c>
      <c r="K154" s="240" t="s">
        <v>1501</v>
      </c>
      <c r="L154" s="240" t="s">
        <v>1912</v>
      </c>
      <c r="M154" s="240" t="s">
        <v>1253</v>
      </c>
      <c r="N154" s="241">
        <v>3</v>
      </c>
      <c r="O154" s="241">
        <v>14</v>
      </c>
      <c r="P154" s="242">
        <f t="shared" si="2"/>
        <v>17</v>
      </c>
    </row>
    <row r="155" spans="1:16" x14ac:dyDescent="0.25">
      <c r="A155" s="240" t="s">
        <v>1254</v>
      </c>
      <c r="B155" s="240" t="s">
        <v>499</v>
      </c>
      <c r="C155" s="240" t="s">
        <v>1255</v>
      </c>
      <c r="D155" s="240" t="s">
        <v>59</v>
      </c>
      <c r="E155" s="240" t="s">
        <v>1256</v>
      </c>
      <c r="F155" s="240" t="s">
        <v>1257</v>
      </c>
      <c r="G155" s="240" t="s">
        <v>59</v>
      </c>
      <c r="H155" s="240" t="s">
        <v>1250</v>
      </c>
      <c r="I155" s="240" t="s">
        <v>1258</v>
      </c>
      <c r="J155" s="240" t="s">
        <v>503</v>
      </c>
      <c r="K155" s="240" t="s">
        <v>1259</v>
      </c>
      <c r="L155" s="240" t="s">
        <v>1712</v>
      </c>
      <c r="M155" s="240" t="s">
        <v>1260</v>
      </c>
      <c r="N155" s="241">
        <v>229</v>
      </c>
      <c r="O155" s="241">
        <v>10</v>
      </c>
      <c r="P155" s="242">
        <f t="shared" si="2"/>
        <v>239</v>
      </c>
    </row>
    <row r="156" spans="1:16" x14ac:dyDescent="0.25">
      <c r="A156" s="240" t="s">
        <v>1262</v>
      </c>
      <c r="B156" s="240" t="s">
        <v>1263</v>
      </c>
      <c r="C156" s="240" t="s">
        <v>1264</v>
      </c>
      <c r="D156" s="240" t="s">
        <v>59</v>
      </c>
      <c r="E156" s="240" t="s">
        <v>1204</v>
      </c>
      <c r="F156" s="240" t="s">
        <v>1264</v>
      </c>
      <c r="G156" s="240" t="s">
        <v>59</v>
      </c>
      <c r="H156" s="240" t="s">
        <v>1204</v>
      </c>
      <c r="I156" s="240" t="s">
        <v>1265</v>
      </c>
      <c r="J156" s="240" t="s">
        <v>274</v>
      </c>
      <c r="K156" s="240" t="s">
        <v>1266</v>
      </c>
      <c r="L156" s="240" t="s">
        <v>1265</v>
      </c>
      <c r="M156" s="240" t="s">
        <v>1913</v>
      </c>
      <c r="N156" s="243"/>
      <c r="O156" s="243"/>
      <c r="P156" s="242">
        <f t="shared" si="2"/>
        <v>0</v>
      </c>
    </row>
    <row r="157" spans="1:16" x14ac:dyDescent="0.25">
      <c r="A157" s="240" t="s">
        <v>1267</v>
      </c>
      <c r="B157" s="240" t="s">
        <v>798</v>
      </c>
      <c r="C157" s="240" t="s">
        <v>1268</v>
      </c>
      <c r="D157" s="240" t="s">
        <v>59</v>
      </c>
      <c r="E157" s="240" t="s">
        <v>1269</v>
      </c>
      <c r="F157" s="240" t="s">
        <v>800</v>
      </c>
      <c r="G157" s="240" t="s">
        <v>62</v>
      </c>
      <c r="H157" s="240" t="s">
        <v>801</v>
      </c>
      <c r="I157" s="240" t="s">
        <v>1270</v>
      </c>
      <c r="J157" s="240" t="s">
        <v>274</v>
      </c>
      <c r="K157" s="240" t="s">
        <v>804</v>
      </c>
      <c r="L157" s="240" t="s">
        <v>1271</v>
      </c>
      <c r="M157" s="240" t="s">
        <v>1272</v>
      </c>
      <c r="N157" s="241">
        <v>0</v>
      </c>
      <c r="O157" s="241">
        <v>0</v>
      </c>
      <c r="P157" s="242">
        <f t="shared" si="2"/>
        <v>0</v>
      </c>
    </row>
    <row r="158" spans="1:16" x14ac:dyDescent="0.25">
      <c r="A158" s="240" t="s">
        <v>1273</v>
      </c>
      <c r="B158" s="240" t="s">
        <v>1274</v>
      </c>
      <c r="C158" s="240" t="s">
        <v>1275</v>
      </c>
      <c r="D158" s="240" t="s">
        <v>51</v>
      </c>
      <c r="E158" s="240" t="s">
        <v>886</v>
      </c>
      <c r="F158" s="240" t="s">
        <v>800</v>
      </c>
      <c r="G158" s="240" t="s">
        <v>62</v>
      </c>
      <c r="H158" s="240" t="s">
        <v>801</v>
      </c>
      <c r="I158" s="240" t="s">
        <v>1276</v>
      </c>
      <c r="J158" s="240" t="s">
        <v>274</v>
      </c>
      <c r="K158" s="240" t="s">
        <v>804</v>
      </c>
      <c r="L158" s="240" t="s">
        <v>1271</v>
      </c>
      <c r="M158" s="240" t="s">
        <v>1277</v>
      </c>
      <c r="N158" s="241">
        <v>0</v>
      </c>
      <c r="O158" s="241">
        <v>0</v>
      </c>
      <c r="P158" s="242">
        <f t="shared" si="2"/>
        <v>0</v>
      </c>
    </row>
    <row r="159" spans="1:16" x14ac:dyDescent="0.25">
      <c r="A159" s="240" t="s">
        <v>1278</v>
      </c>
      <c r="B159" s="240" t="s">
        <v>1279</v>
      </c>
      <c r="C159" s="240" t="s">
        <v>1280</v>
      </c>
      <c r="D159" s="240" t="s">
        <v>59</v>
      </c>
      <c r="E159" s="240" t="s">
        <v>1147</v>
      </c>
      <c r="F159" s="240" t="s">
        <v>1281</v>
      </c>
      <c r="G159" s="240" t="s">
        <v>59</v>
      </c>
      <c r="H159" s="240" t="s">
        <v>1220</v>
      </c>
      <c r="I159" s="240" t="s">
        <v>1282</v>
      </c>
      <c r="J159" s="240" t="s">
        <v>1852</v>
      </c>
      <c r="K159" s="240" t="s">
        <v>354</v>
      </c>
      <c r="L159" s="240" t="s">
        <v>1914</v>
      </c>
      <c r="M159" s="240" t="s">
        <v>1283</v>
      </c>
      <c r="N159" s="241">
        <v>15</v>
      </c>
      <c r="O159" s="241">
        <v>4</v>
      </c>
      <c r="P159" s="242">
        <f t="shared" si="2"/>
        <v>19</v>
      </c>
    </row>
    <row r="160" spans="1:16" x14ac:dyDescent="0.25">
      <c r="A160" s="240" t="s">
        <v>1284</v>
      </c>
      <c r="B160" s="240" t="s">
        <v>549</v>
      </c>
      <c r="C160" s="240" t="s">
        <v>1285</v>
      </c>
      <c r="D160" s="240" t="s">
        <v>59</v>
      </c>
      <c r="E160" s="240" t="s">
        <v>1250</v>
      </c>
      <c r="F160" s="240" t="s">
        <v>1286</v>
      </c>
      <c r="G160" s="240" t="s">
        <v>59</v>
      </c>
      <c r="H160" s="240" t="s">
        <v>1250</v>
      </c>
      <c r="I160" s="240" t="s">
        <v>552</v>
      </c>
      <c r="J160" s="240" t="s">
        <v>553</v>
      </c>
      <c r="K160" s="240" t="s">
        <v>554</v>
      </c>
      <c r="L160" s="240" t="s">
        <v>1720</v>
      </c>
      <c r="M160" s="240" t="s">
        <v>1094</v>
      </c>
      <c r="N160" s="241">
        <v>306</v>
      </c>
      <c r="O160" s="241">
        <v>14</v>
      </c>
      <c r="P160" s="242">
        <f t="shared" si="2"/>
        <v>320</v>
      </c>
    </row>
    <row r="161" spans="1:16" x14ac:dyDescent="0.25">
      <c r="A161" s="240" t="s">
        <v>1287</v>
      </c>
      <c r="B161" s="240" t="s">
        <v>1288</v>
      </c>
      <c r="C161" s="240" t="s">
        <v>1289</v>
      </c>
      <c r="D161" s="240" t="s">
        <v>59</v>
      </c>
      <c r="E161" s="240" t="s">
        <v>1204</v>
      </c>
      <c r="F161" s="240" t="s">
        <v>1290</v>
      </c>
      <c r="G161" s="240" t="s">
        <v>59</v>
      </c>
      <c r="H161" s="240" t="s">
        <v>1250</v>
      </c>
      <c r="I161" s="240" t="s">
        <v>1291</v>
      </c>
      <c r="J161" s="240" t="s">
        <v>1292</v>
      </c>
      <c r="K161" s="240" t="s">
        <v>1293</v>
      </c>
      <c r="L161" s="240" t="s">
        <v>1839</v>
      </c>
      <c r="M161" s="240" t="s">
        <v>1294</v>
      </c>
      <c r="N161" s="241">
        <v>5</v>
      </c>
      <c r="O161" s="241">
        <v>5</v>
      </c>
      <c r="P161" s="242">
        <f t="shared" si="2"/>
        <v>10</v>
      </c>
    </row>
    <row r="162" spans="1:16" x14ac:dyDescent="0.25">
      <c r="A162" s="240" t="s">
        <v>1295</v>
      </c>
      <c r="B162" s="240" t="s">
        <v>1296</v>
      </c>
      <c r="C162" s="240" t="s">
        <v>1297</v>
      </c>
      <c r="D162" s="240" t="s">
        <v>59</v>
      </c>
      <c r="E162" s="240" t="s">
        <v>1250</v>
      </c>
      <c r="F162" s="240" t="s">
        <v>1298</v>
      </c>
      <c r="G162" s="240" t="s">
        <v>59</v>
      </c>
      <c r="H162" s="240" t="s">
        <v>1663</v>
      </c>
      <c r="I162" s="240" t="s">
        <v>1915</v>
      </c>
      <c r="J162" s="240" t="s">
        <v>315</v>
      </c>
      <c r="K162" s="240" t="s">
        <v>316</v>
      </c>
      <c r="L162" s="240" t="s">
        <v>1665</v>
      </c>
      <c r="M162" s="240" t="s">
        <v>1299</v>
      </c>
      <c r="N162" s="241">
        <v>0</v>
      </c>
      <c r="O162" s="241">
        <v>1</v>
      </c>
      <c r="P162" s="242">
        <f t="shared" si="2"/>
        <v>1</v>
      </c>
    </row>
    <row r="163" spans="1:16" x14ac:dyDescent="0.25">
      <c r="A163" s="240" t="s">
        <v>1300</v>
      </c>
      <c r="B163" s="240" t="s">
        <v>1301</v>
      </c>
      <c r="C163" s="240" t="s">
        <v>1302</v>
      </c>
      <c r="D163" s="240" t="s">
        <v>59</v>
      </c>
      <c r="E163" s="240" t="s">
        <v>1261</v>
      </c>
      <c r="F163" s="240" t="s">
        <v>1303</v>
      </c>
      <c r="G163" s="240" t="s">
        <v>1304</v>
      </c>
      <c r="H163" s="240" t="s">
        <v>1305</v>
      </c>
      <c r="I163" s="240" t="s">
        <v>1306</v>
      </c>
      <c r="J163" s="240" t="s">
        <v>1307</v>
      </c>
      <c r="K163" s="240" t="s">
        <v>1308</v>
      </c>
      <c r="L163" s="240" t="s">
        <v>1306</v>
      </c>
      <c r="M163" s="240" t="s">
        <v>83</v>
      </c>
      <c r="N163" s="241">
        <v>0</v>
      </c>
      <c r="O163" s="241">
        <v>0</v>
      </c>
      <c r="P163" s="242">
        <f t="shared" si="2"/>
        <v>0</v>
      </c>
    </row>
    <row r="164" spans="1:16" x14ac:dyDescent="0.25">
      <c r="A164" s="240" t="s">
        <v>1309</v>
      </c>
      <c r="B164" s="240" t="s">
        <v>1310</v>
      </c>
      <c r="C164" s="240" t="s">
        <v>1311</v>
      </c>
      <c r="D164" s="240" t="s">
        <v>59</v>
      </c>
      <c r="E164" s="240" t="s">
        <v>1305</v>
      </c>
      <c r="F164" s="240" t="s">
        <v>1312</v>
      </c>
      <c r="G164" s="240" t="s">
        <v>59</v>
      </c>
      <c r="H164" s="240" t="s">
        <v>1305</v>
      </c>
      <c r="I164" s="240" t="s">
        <v>1313</v>
      </c>
      <c r="J164" s="240" t="s">
        <v>327</v>
      </c>
      <c r="K164" s="240" t="s">
        <v>328</v>
      </c>
      <c r="L164" s="240" t="s">
        <v>1916</v>
      </c>
      <c r="M164" s="240" t="s">
        <v>1917</v>
      </c>
      <c r="N164" s="241">
        <v>0</v>
      </c>
      <c r="O164" s="241">
        <v>0</v>
      </c>
      <c r="P164" s="242">
        <f t="shared" si="2"/>
        <v>0</v>
      </c>
    </row>
    <row r="165" spans="1:16" x14ac:dyDescent="0.25">
      <c r="A165" s="240" t="s">
        <v>1314</v>
      </c>
      <c r="B165" s="240" t="s">
        <v>1918</v>
      </c>
      <c r="C165" s="240" t="s">
        <v>1315</v>
      </c>
      <c r="D165" s="240" t="s">
        <v>59</v>
      </c>
      <c r="E165" s="240" t="s">
        <v>1147</v>
      </c>
      <c r="F165" s="240" t="s">
        <v>1316</v>
      </c>
      <c r="G165" s="240" t="s">
        <v>59</v>
      </c>
      <c r="H165" s="240" t="s">
        <v>1250</v>
      </c>
      <c r="I165" s="240" t="s">
        <v>1317</v>
      </c>
      <c r="J165" s="240" t="s">
        <v>1137</v>
      </c>
      <c r="K165" s="240" t="s">
        <v>328</v>
      </c>
      <c r="L165" s="240" t="s">
        <v>1919</v>
      </c>
      <c r="M165" s="240" t="s">
        <v>1318</v>
      </c>
      <c r="N165" s="241">
        <v>477</v>
      </c>
      <c r="O165" s="241">
        <v>588</v>
      </c>
      <c r="P165" s="242">
        <f t="shared" si="2"/>
        <v>1065</v>
      </c>
    </row>
    <row r="166" spans="1:16" x14ac:dyDescent="0.25">
      <c r="A166" s="240" t="s">
        <v>1319</v>
      </c>
      <c r="B166" s="240" t="s">
        <v>1920</v>
      </c>
      <c r="C166" s="240" t="s">
        <v>1320</v>
      </c>
      <c r="D166" s="240" t="s">
        <v>70</v>
      </c>
      <c r="E166" s="240" t="s">
        <v>1321</v>
      </c>
      <c r="F166" s="240" t="s">
        <v>1322</v>
      </c>
      <c r="G166" s="240" t="s">
        <v>70</v>
      </c>
      <c r="H166" s="240" t="s">
        <v>1321</v>
      </c>
      <c r="I166" s="240" t="s">
        <v>1313</v>
      </c>
      <c r="J166" s="240" t="s">
        <v>1323</v>
      </c>
      <c r="K166" s="240" t="s">
        <v>328</v>
      </c>
      <c r="L166" s="240" t="s">
        <v>1313</v>
      </c>
      <c r="M166" s="240" t="s">
        <v>1324</v>
      </c>
      <c r="N166" s="241">
        <v>140</v>
      </c>
      <c r="O166" s="241">
        <v>208</v>
      </c>
      <c r="P166" s="242">
        <f t="shared" si="2"/>
        <v>348</v>
      </c>
    </row>
    <row r="167" spans="1:16" x14ac:dyDescent="0.25">
      <c r="A167" s="240" t="s">
        <v>1325</v>
      </c>
      <c r="B167" s="240" t="s">
        <v>1326</v>
      </c>
      <c r="C167" s="240" t="s">
        <v>1327</v>
      </c>
      <c r="D167" s="240" t="s">
        <v>47</v>
      </c>
      <c r="E167" s="240" t="s">
        <v>829</v>
      </c>
      <c r="F167" s="240" t="s">
        <v>1328</v>
      </c>
      <c r="G167" s="240" t="s">
        <v>47</v>
      </c>
      <c r="H167" s="240" t="s">
        <v>829</v>
      </c>
      <c r="I167" s="240" t="s">
        <v>1329</v>
      </c>
      <c r="J167" s="240" t="s">
        <v>274</v>
      </c>
      <c r="K167" s="240" t="s">
        <v>1330</v>
      </c>
      <c r="L167" s="240" t="s">
        <v>1921</v>
      </c>
      <c r="M167" s="240" t="s">
        <v>83</v>
      </c>
      <c r="N167" s="243"/>
      <c r="O167" s="243"/>
      <c r="P167" s="242">
        <f t="shared" si="2"/>
        <v>0</v>
      </c>
    </row>
    <row r="168" spans="1:16" x14ac:dyDescent="0.25">
      <c r="A168" s="240" t="s">
        <v>1331</v>
      </c>
      <c r="B168" s="240" t="s">
        <v>614</v>
      </c>
      <c r="C168" s="240" t="s">
        <v>1332</v>
      </c>
      <c r="D168" s="240" t="s">
        <v>70</v>
      </c>
      <c r="E168" s="240" t="s">
        <v>1321</v>
      </c>
      <c r="F168" s="240" t="s">
        <v>1333</v>
      </c>
      <c r="G168" s="240" t="s">
        <v>1922</v>
      </c>
      <c r="H168" s="240" t="s">
        <v>1321</v>
      </c>
      <c r="I168" s="240" t="s">
        <v>1334</v>
      </c>
      <c r="J168" s="240" t="s">
        <v>619</v>
      </c>
      <c r="K168" s="240" t="s">
        <v>1923</v>
      </c>
      <c r="L168" s="240" t="s">
        <v>1924</v>
      </c>
      <c r="M168" s="240" t="s">
        <v>1925</v>
      </c>
      <c r="N168" s="241">
        <v>15</v>
      </c>
      <c r="O168" s="241">
        <v>33</v>
      </c>
      <c r="P168" s="242">
        <f t="shared" si="2"/>
        <v>48</v>
      </c>
    </row>
    <row r="169" spans="1:16" x14ac:dyDescent="0.25">
      <c r="A169" s="240" t="s">
        <v>1335</v>
      </c>
      <c r="B169" s="240" t="s">
        <v>1336</v>
      </c>
      <c r="C169" s="240" t="s">
        <v>1337</v>
      </c>
      <c r="D169" s="240" t="s">
        <v>49</v>
      </c>
      <c r="E169" s="240" t="s">
        <v>840</v>
      </c>
      <c r="F169" s="240" t="s">
        <v>1338</v>
      </c>
      <c r="G169" s="240" t="s">
        <v>49</v>
      </c>
      <c r="H169" s="240" t="s">
        <v>840</v>
      </c>
      <c r="I169" s="240" t="s">
        <v>1339</v>
      </c>
      <c r="J169" s="240" t="s">
        <v>274</v>
      </c>
      <c r="K169" s="240" t="s">
        <v>1340</v>
      </c>
      <c r="L169" s="240" t="s">
        <v>1926</v>
      </c>
      <c r="M169" s="240" t="s">
        <v>1341</v>
      </c>
      <c r="N169" s="243"/>
      <c r="O169" s="243"/>
      <c r="P169" s="242">
        <f t="shared" si="2"/>
        <v>0</v>
      </c>
    </row>
    <row r="170" spans="1:16" x14ac:dyDescent="0.25">
      <c r="A170" s="240" t="s">
        <v>1342</v>
      </c>
      <c r="B170" s="240" t="s">
        <v>430</v>
      </c>
      <c r="C170" s="240" t="s">
        <v>1343</v>
      </c>
      <c r="D170" s="240" t="s">
        <v>42</v>
      </c>
      <c r="E170" s="240" t="s">
        <v>1344</v>
      </c>
      <c r="F170" s="240" t="s">
        <v>432</v>
      </c>
      <c r="G170" s="240" t="s">
        <v>62</v>
      </c>
      <c r="H170" s="240" t="s">
        <v>1234</v>
      </c>
      <c r="I170" s="240" t="s">
        <v>1345</v>
      </c>
      <c r="J170" s="240" t="s">
        <v>436</v>
      </c>
      <c r="K170" s="240" t="s">
        <v>1346</v>
      </c>
      <c r="L170" s="240" t="s">
        <v>1927</v>
      </c>
      <c r="M170" s="240" t="s">
        <v>1928</v>
      </c>
      <c r="N170" s="243"/>
      <c r="O170" s="243"/>
      <c r="P170" s="242">
        <f t="shared" si="2"/>
        <v>0</v>
      </c>
    </row>
    <row r="171" spans="1:16" x14ac:dyDescent="0.25">
      <c r="A171" s="240" t="s">
        <v>1347</v>
      </c>
      <c r="B171" s="240" t="s">
        <v>1348</v>
      </c>
      <c r="C171" s="240" t="s">
        <v>1349</v>
      </c>
      <c r="D171" s="240" t="s">
        <v>37</v>
      </c>
      <c r="E171" s="240" t="s">
        <v>371</v>
      </c>
      <c r="F171" s="240" t="s">
        <v>1350</v>
      </c>
      <c r="G171" s="240" t="s">
        <v>62</v>
      </c>
      <c r="H171" s="240" t="s">
        <v>609</v>
      </c>
      <c r="I171" s="240" t="s">
        <v>1351</v>
      </c>
      <c r="J171" s="240" t="s">
        <v>1352</v>
      </c>
      <c r="K171" s="240" t="s">
        <v>1353</v>
      </c>
      <c r="L171" s="240" t="s">
        <v>1929</v>
      </c>
      <c r="M171" s="240" t="s">
        <v>1354</v>
      </c>
      <c r="N171" s="241">
        <v>96</v>
      </c>
      <c r="O171" s="241">
        <v>39</v>
      </c>
      <c r="P171" s="242">
        <f t="shared" si="2"/>
        <v>135</v>
      </c>
    </row>
    <row r="172" spans="1:16" x14ac:dyDescent="0.25">
      <c r="A172" s="240" t="s">
        <v>1355</v>
      </c>
      <c r="B172" s="240" t="s">
        <v>1356</v>
      </c>
      <c r="C172" s="240" t="s">
        <v>1357</v>
      </c>
      <c r="D172" s="240" t="s">
        <v>39</v>
      </c>
      <c r="E172" s="240" t="s">
        <v>256</v>
      </c>
      <c r="F172" s="240" t="s">
        <v>1350</v>
      </c>
      <c r="G172" s="240" t="s">
        <v>62</v>
      </c>
      <c r="H172" s="240" t="s">
        <v>609</v>
      </c>
      <c r="I172" s="240" t="s">
        <v>1358</v>
      </c>
      <c r="J172" s="240" t="s">
        <v>1359</v>
      </c>
      <c r="K172" s="240" t="s">
        <v>1353</v>
      </c>
      <c r="L172" s="240" t="s">
        <v>1929</v>
      </c>
      <c r="M172" s="240" t="s">
        <v>1354</v>
      </c>
      <c r="N172" s="241">
        <v>30</v>
      </c>
      <c r="O172" s="241">
        <v>16</v>
      </c>
      <c r="P172" s="242">
        <f t="shared" si="2"/>
        <v>46</v>
      </c>
    </row>
    <row r="173" spans="1:16" x14ac:dyDescent="0.25">
      <c r="A173" s="240" t="s">
        <v>1360</v>
      </c>
      <c r="B173" s="240" t="s">
        <v>460</v>
      </c>
      <c r="C173" s="240" t="s">
        <v>1361</v>
      </c>
      <c r="D173" s="240" t="s">
        <v>42</v>
      </c>
      <c r="E173" s="240" t="s">
        <v>1362</v>
      </c>
      <c r="F173" s="240" t="s">
        <v>463</v>
      </c>
      <c r="G173" s="240" t="s">
        <v>1702</v>
      </c>
      <c r="H173" s="240" t="s">
        <v>371</v>
      </c>
      <c r="I173" s="240" t="s">
        <v>464</v>
      </c>
      <c r="J173" s="240" t="s">
        <v>465</v>
      </c>
      <c r="K173" s="240" t="s">
        <v>466</v>
      </c>
      <c r="L173" s="240" t="s">
        <v>1708</v>
      </c>
      <c r="M173" s="240" t="s">
        <v>1930</v>
      </c>
      <c r="N173" s="241">
        <v>79</v>
      </c>
      <c r="O173" s="241">
        <v>101</v>
      </c>
      <c r="P173" s="242">
        <f t="shared" si="2"/>
        <v>180</v>
      </c>
    </row>
    <row r="174" spans="1:16" x14ac:dyDescent="0.25">
      <c r="A174" s="240" t="s">
        <v>1363</v>
      </c>
      <c r="B174" s="240" t="s">
        <v>415</v>
      </c>
      <c r="C174" s="240" t="s">
        <v>1364</v>
      </c>
      <c r="D174" s="240" t="s">
        <v>42</v>
      </c>
      <c r="E174" s="240" t="s">
        <v>1365</v>
      </c>
      <c r="F174" s="240" t="s">
        <v>1366</v>
      </c>
      <c r="G174" s="240" t="s">
        <v>42</v>
      </c>
      <c r="H174" s="240" t="s">
        <v>1365</v>
      </c>
      <c r="I174" s="240" t="s">
        <v>419</v>
      </c>
      <c r="J174" s="240" t="s">
        <v>1367</v>
      </c>
      <c r="K174" s="240" t="s">
        <v>420</v>
      </c>
      <c r="L174" s="240" t="s">
        <v>1931</v>
      </c>
      <c r="M174" s="240" t="s">
        <v>421</v>
      </c>
      <c r="N174" s="241">
        <v>31</v>
      </c>
      <c r="O174" s="241">
        <v>50</v>
      </c>
      <c r="P174" s="242">
        <f t="shared" si="2"/>
        <v>81</v>
      </c>
    </row>
    <row r="175" spans="1:16" x14ac:dyDescent="0.25">
      <c r="A175" s="240" t="s">
        <v>1368</v>
      </c>
      <c r="B175" s="240" t="s">
        <v>1369</v>
      </c>
      <c r="C175" s="240" t="s">
        <v>1370</v>
      </c>
      <c r="D175" s="240" t="s">
        <v>42</v>
      </c>
      <c r="E175" s="240" t="s">
        <v>1362</v>
      </c>
      <c r="F175" s="240" t="s">
        <v>1371</v>
      </c>
      <c r="G175" s="240" t="s">
        <v>42</v>
      </c>
      <c r="H175" s="240" t="s">
        <v>1372</v>
      </c>
      <c r="I175" s="240" t="s">
        <v>1373</v>
      </c>
      <c r="J175" s="240" t="s">
        <v>1375</v>
      </c>
      <c r="K175" s="240" t="s">
        <v>1376</v>
      </c>
      <c r="L175" s="240" t="s">
        <v>1374</v>
      </c>
      <c r="M175" s="240" t="s">
        <v>1377</v>
      </c>
      <c r="N175" s="241">
        <v>19</v>
      </c>
      <c r="O175" s="241">
        <v>6</v>
      </c>
      <c r="P175" s="242">
        <f t="shared" si="2"/>
        <v>25</v>
      </c>
    </row>
    <row r="176" spans="1:16" x14ac:dyDescent="0.25">
      <c r="A176" s="240" t="s">
        <v>1378</v>
      </c>
      <c r="B176" s="240" t="s">
        <v>1379</v>
      </c>
      <c r="C176" s="240" t="s">
        <v>1380</v>
      </c>
      <c r="D176" s="240" t="s">
        <v>42</v>
      </c>
      <c r="E176" s="240" t="s">
        <v>1381</v>
      </c>
      <c r="F176" s="240" t="s">
        <v>1382</v>
      </c>
      <c r="G176" s="240" t="s">
        <v>42</v>
      </c>
      <c r="H176" s="240" t="s">
        <v>1381</v>
      </c>
      <c r="I176" s="240" t="s">
        <v>1383</v>
      </c>
      <c r="J176" s="240" t="s">
        <v>1384</v>
      </c>
      <c r="K176" s="240" t="s">
        <v>1385</v>
      </c>
      <c r="L176" s="240" t="s">
        <v>1383</v>
      </c>
      <c r="M176" s="240" t="s">
        <v>1386</v>
      </c>
      <c r="N176" s="241">
        <v>73</v>
      </c>
      <c r="O176" s="241">
        <v>4</v>
      </c>
      <c r="P176" s="242">
        <f t="shared" si="2"/>
        <v>77</v>
      </c>
    </row>
    <row r="177" spans="1:16" x14ac:dyDescent="0.25">
      <c r="A177" s="240" t="s">
        <v>1387</v>
      </c>
      <c r="B177" s="240" t="s">
        <v>1388</v>
      </c>
      <c r="C177" s="240" t="s">
        <v>1389</v>
      </c>
      <c r="D177" s="240" t="s">
        <v>32</v>
      </c>
      <c r="E177" s="240" t="s">
        <v>1055</v>
      </c>
      <c r="F177" s="240" t="s">
        <v>1390</v>
      </c>
      <c r="G177" s="240" t="s">
        <v>42</v>
      </c>
      <c r="H177" s="240" t="s">
        <v>1381</v>
      </c>
      <c r="I177" s="240" t="s">
        <v>1383</v>
      </c>
      <c r="J177" s="240" t="s">
        <v>1384</v>
      </c>
      <c r="K177" s="240" t="s">
        <v>1385</v>
      </c>
      <c r="L177" s="240" t="s">
        <v>1932</v>
      </c>
      <c r="M177" s="240" t="s">
        <v>1391</v>
      </c>
      <c r="N177" s="241">
        <v>0</v>
      </c>
      <c r="O177" s="241">
        <v>0</v>
      </c>
      <c r="P177" s="242">
        <f t="shared" si="2"/>
        <v>0</v>
      </c>
    </row>
    <row r="178" spans="1:16" x14ac:dyDescent="0.25">
      <c r="A178" s="240" t="s">
        <v>1392</v>
      </c>
      <c r="B178" s="240" t="s">
        <v>1127</v>
      </c>
      <c r="C178" s="240" t="s">
        <v>1393</v>
      </c>
      <c r="D178" s="240" t="s">
        <v>42</v>
      </c>
      <c r="E178" s="240" t="s">
        <v>1362</v>
      </c>
      <c r="F178" s="240" t="s">
        <v>1933</v>
      </c>
      <c r="G178" s="240" t="s">
        <v>1676</v>
      </c>
      <c r="H178" s="240" t="s">
        <v>371</v>
      </c>
      <c r="I178" s="240" t="s">
        <v>1394</v>
      </c>
      <c r="J178" s="240" t="s">
        <v>530</v>
      </c>
      <c r="K178" s="240" t="s">
        <v>531</v>
      </c>
      <c r="L178" s="240" t="s">
        <v>1395</v>
      </c>
      <c r="M178" s="240" t="s">
        <v>1717</v>
      </c>
      <c r="N178" s="241">
        <v>33</v>
      </c>
      <c r="O178" s="241">
        <v>125</v>
      </c>
      <c r="P178" s="242">
        <f t="shared" si="2"/>
        <v>158</v>
      </c>
    </row>
    <row r="179" spans="1:16" x14ac:dyDescent="0.25">
      <c r="A179" s="240" t="s">
        <v>1396</v>
      </c>
      <c r="B179" s="240" t="s">
        <v>614</v>
      </c>
      <c r="C179" s="240" t="s">
        <v>1397</v>
      </c>
      <c r="D179" s="240" t="s">
        <v>42</v>
      </c>
      <c r="E179" s="240" t="s">
        <v>969</v>
      </c>
      <c r="F179" s="240" t="s">
        <v>616</v>
      </c>
      <c r="G179" s="240" t="s">
        <v>39</v>
      </c>
      <c r="H179" s="240" t="s">
        <v>1398</v>
      </c>
      <c r="I179" s="240" t="s">
        <v>1399</v>
      </c>
      <c r="J179" s="240" t="s">
        <v>619</v>
      </c>
      <c r="K179" s="240" t="s">
        <v>1400</v>
      </c>
      <c r="L179" s="240" t="s">
        <v>1934</v>
      </c>
      <c r="M179" s="240" t="s">
        <v>1401</v>
      </c>
      <c r="N179" s="241">
        <v>10</v>
      </c>
      <c r="O179" s="241">
        <v>57</v>
      </c>
      <c r="P179" s="242">
        <f t="shared" si="2"/>
        <v>67</v>
      </c>
    </row>
    <row r="180" spans="1:16" x14ac:dyDescent="0.25">
      <c r="A180" s="240" t="s">
        <v>1402</v>
      </c>
      <c r="B180" s="240" t="s">
        <v>1403</v>
      </c>
      <c r="C180" s="240" t="s">
        <v>1404</v>
      </c>
      <c r="D180" s="240" t="s">
        <v>42</v>
      </c>
      <c r="E180" s="240" t="s">
        <v>1365</v>
      </c>
      <c r="F180" s="240" t="s">
        <v>1935</v>
      </c>
      <c r="G180" s="240" t="s">
        <v>37</v>
      </c>
      <c r="H180" s="240" t="s">
        <v>1663</v>
      </c>
      <c r="I180" s="240" t="s">
        <v>1915</v>
      </c>
      <c r="J180" s="240" t="s">
        <v>315</v>
      </c>
      <c r="K180" s="240" t="s">
        <v>316</v>
      </c>
      <c r="L180" s="240" t="s">
        <v>1665</v>
      </c>
      <c r="M180" s="240" t="s">
        <v>1936</v>
      </c>
      <c r="N180" s="241">
        <v>1</v>
      </c>
      <c r="O180" s="241">
        <v>3</v>
      </c>
      <c r="P180" s="242">
        <f t="shared" si="2"/>
        <v>4</v>
      </c>
    </row>
    <row r="181" spans="1:16" x14ac:dyDescent="0.25">
      <c r="A181" s="240" t="s">
        <v>1405</v>
      </c>
      <c r="B181" s="240" t="s">
        <v>1406</v>
      </c>
      <c r="C181" s="240" t="s">
        <v>1937</v>
      </c>
      <c r="D181" s="240" t="s">
        <v>39</v>
      </c>
      <c r="E181" s="240" t="s">
        <v>256</v>
      </c>
      <c r="F181" s="240" t="s">
        <v>699</v>
      </c>
      <c r="G181" s="240" t="s">
        <v>43</v>
      </c>
      <c r="H181" s="240" t="s">
        <v>700</v>
      </c>
      <c r="I181" s="240" t="s">
        <v>1408</v>
      </c>
      <c r="J181" s="240" t="s">
        <v>1409</v>
      </c>
      <c r="K181" s="240" t="s">
        <v>1410</v>
      </c>
      <c r="L181" s="240" t="s">
        <v>1763</v>
      </c>
      <c r="M181" s="240" t="s">
        <v>1411</v>
      </c>
      <c r="N181" s="241">
        <v>4</v>
      </c>
      <c r="O181" s="241">
        <v>7</v>
      </c>
      <c r="P181" s="242">
        <f t="shared" si="2"/>
        <v>11</v>
      </c>
    </row>
    <row r="182" spans="1:16" x14ac:dyDescent="0.25">
      <c r="A182" s="240" t="s">
        <v>1412</v>
      </c>
      <c r="B182" s="240" t="s">
        <v>1413</v>
      </c>
      <c r="C182" s="240" t="s">
        <v>1938</v>
      </c>
      <c r="D182" s="240" t="s">
        <v>48</v>
      </c>
      <c r="E182" s="240" t="s">
        <v>1414</v>
      </c>
      <c r="F182" s="240" t="s">
        <v>1415</v>
      </c>
      <c r="G182" s="240" t="s">
        <v>48</v>
      </c>
      <c r="H182" s="240" t="s">
        <v>1416</v>
      </c>
      <c r="I182" s="240" t="s">
        <v>1417</v>
      </c>
      <c r="J182" s="240" t="s">
        <v>1418</v>
      </c>
      <c r="K182" s="240" t="s">
        <v>1419</v>
      </c>
      <c r="L182" s="240" t="s">
        <v>1417</v>
      </c>
      <c r="M182" s="240" t="s">
        <v>1420</v>
      </c>
      <c r="N182" s="241">
        <v>0</v>
      </c>
      <c r="O182" s="241">
        <v>10</v>
      </c>
      <c r="P182" s="242">
        <f t="shared" si="2"/>
        <v>10</v>
      </c>
    </row>
    <row r="183" spans="1:16" x14ac:dyDescent="0.25">
      <c r="A183" s="240" t="s">
        <v>1421</v>
      </c>
      <c r="B183" s="240" t="s">
        <v>593</v>
      </c>
      <c r="C183" s="240" t="s">
        <v>1422</v>
      </c>
      <c r="D183" s="240" t="s">
        <v>62</v>
      </c>
      <c r="E183" s="240" t="s">
        <v>1398</v>
      </c>
      <c r="F183" s="240" t="s">
        <v>1423</v>
      </c>
      <c r="G183" s="240" t="s">
        <v>62</v>
      </c>
      <c r="H183" s="240" t="s">
        <v>1424</v>
      </c>
      <c r="I183" s="240" t="s">
        <v>1123</v>
      </c>
      <c r="J183" s="240" t="s">
        <v>597</v>
      </c>
      <c r="K183" s="240" t="s">
        <v>1425</v>
      </c>
      <c r="L183" s="240" t="s">
        <v>1939</v>
      </c>
      <c r="M183" s="240" t="s">
        <v>1426</v>
      </c>
      <c r="N183" s="241">
        <v>6</v>
      </c>
      <c r="O183" s="241">
        <v>40</v>
      </c>
      <c r="P183" s="242">
        <f t="shared" si="2"/>
        <v>46</v>
      </c>
    </row>
    <row r="184" spans="1:16" x14ac:dyDescent="0.25">
      <c r="A184" s="240" t="s">
        <v>1427</v>
      </c>
      <c r="B184" s="240" t="s">
        <v>1428</v>
      </c>
      <c r="C184" s="240" t="s">
        <v>1429</v>
      </c>
      <c r="D184" s="240" t="s">
        <v>62</v>
      </c>
      <c r="E184" s="240" t="s">
        <v>878</v>
      </c>
      <c r="F184" s="240" t="s">
        <v>1430</v>
      </c>
      <c r="G184" s="240" t="s">
        <v>62</v>
      </c>
      <c r="H184" s="240" t="s">
        <v>1431</v>
      </c>
      <c r="I184" s="240" t="s">
        <v>1432</v>
      </c>
      <c r="J184" s="240" t="s">
        <v>1433</v>
      </c>
      <c r="K184" s="240" t="s">
        <v>1434</v>
      </c>
      <c r="L184" s="240" t="s">
        <v>1940</v>
      </c>
      <c r="M184" s="240" t="s">
        <v>1435</v>
      </c>
      <c r="N184" s="241">
        <v>506</v>
      </c>
      <c r="O184" s="241">
        <v>149</v>
      </c>
      <c r="P184" s="242">
        <f t="shared" si="2"/>
        <v>655</v>
      </c>
    </row>
    <row r="185" spans="1:16" x14ac:dyDescent="0.25">
      <c r="A185" s="240" t="s">
        <v>1436</v>
      </c>
      <c r="B185" s="240" t="s">
        <v>1437</v>
      </c>
      <c r="C185" s="240" t="s">
        <v>1438</v>
      </c>
      <c r="D185" s="240" t="s">
        <v>62</v>
      </c>
      <c r="E185" s="240" t="s">
        <v>930</v>
      </c>
      <c r="F185" s="240" t="s">
        <v>1439</v>
      </c>
      <c r="G185" s="240" t="s">
        <v>62</v>
      </c>
      <c r="H185" s="240" t="s">
        <v>930</v>
      </c>
      <c r="I185" s="240" t="s">
        <v>1440</v>
      </c>
      <c r="J185" s="240" t="s">
        <v>280</v>
      </c>
      <c r="K185" s="240" t="s">
        <v>281</v>
      </c>
      <c r="L185" s="240" t="s">
        <v>1941</v>
      </c>
      <c r="M185" s="240" t="s">
        <v>1441</v>
      </c>
      <c r="N185" s="241">
        <v>25</v>
      </c>
      <c r="O185" s="241">
        <v>107</v>
      </c>
      <c r="P185" s="242">
        <f t="shared" si="2"/>
        <v>132</v>
      </c>
    </row>
    <row r="186" spans="1:16" x14ac:dyDescent="0.25">
      <c r="A186" s="240" t="s">
        <v>1442</v>
      </c>
      <c r="B186" s="240" t="s">
        <v>1443</v>
      </c>
      <c r="C186" s="240" t="s">
        <v>1444</v>
      </c>
      <c r="D186" s="240" t="s">
        <v>37</v>
      </c>
      <c r="E186" s="240" t="s">
        <v>454</v>
      </c>
      <c r="F186" s="240" t="s">
        <v>1942</v>
      </c>
      <c r="G186" s="240" t="s">
        <v>37</v>
      </c>
      <c r="H186" s="240" t="s">
        <v>371</v>
      </c>
      <c r="I186" s="240" t="s">
        <v>1445</v>
      </c>
      <c r="J186" s="240" t="s">
        <v>280</v>
      </c>
      <c r="K186" s="240" t="s">
        <v>281</v>
      </c>
      <c r="L186" s="240" t="s">
        <v>1943</v>
      </c>
      <c r="M186" s="240" t="s">
        <v>1944</v>
      </c>
      <c r="N186" s="241">
        <v>42</v>
      </c>
      <c r="O186" s="241">
        <v>141</v>
      </c>
      <c r="P186" s="242">
        <f t="shared" si="2"/>
        <v>183</v>
      </c>
    </row>
    <row r="187" spans="1:16" x14ac:dyDescent="0.25">
      <c r="A187" s="240" t="s">
        <v>1446</v>
      </c>
      <c r="B187" s="240" t="s">
        <v>1447</v>
      </c>
      <c r="C187" s="240" t="s">
        <v>1448</v>
      </c>
      <c r="D187" s="240" t="s">
        <v>62</v>
      </c>
      <c r="E187" s="240" t="s">
        <v>878</v>
      </c>
      <c r="F187" s="240" t="s">
        <v>1448</v>
      </c>
      <c r="G187" s="240" t="s">
        <v>62</v>
      </c>
      <c r="H187" s="240" t="s">
        <v>878</v>
      </c>
      <c r="I187" s="240" t="s">
        <v>1449</v>
      </c>
      <c r="J187" s="240" t="s">
        <v>1450</v>
      </c>
      <c r="K187" s="240" t="s">
        <v>1945</v>
      </c>
      <c r="L187" s="240" t="s">
        <v>1946</v>
      </c>
      <c r="M187" s="240" t="s">
        <v>1947</v>
      </c>
      <c r="N187" s="241">
        <v>159</v>
      </c>
      <c r="O187" s="241">
        <v>199</v>
      </c>
      <c r="P187" s="242">
        <f t="shared" si="2"/>
        <v>358</v>
      </c>
    </row>
    <row r="188" spans="1:16" x14ac:dyDescent="0.25">
      <c r="A188" s="240" t="s">
        <v>1451</v>
      </c>
      <c r="B188" s="240" t="s">
        <v>1452</v>
      </c>
      <c r="C188" s="240" t="s">
        <v>1948</v>
      </c>
      <c r="D188" s="240" t="s">
        <v>62</v>
      </c>
      <c r="E188" s="240" t="s">
        <v>434</v>
      </c>
      <c r="F188" s="240" t="s">
        <v>1949</v>
      </c>
      <c r="G188" s="240" t="s">
        <v>62</v>
      </c>
      <c r="H188" s="240" t="s">
        <v>434</v>
      </c>
      <c r="I188" s="240" t="s">
        <v>1453</v>
      </c>
      <c r="J188" s="240" t="s">
        <v>1454</v>
      </c>
      <c r="K188" s="240" t="s">
        <v>1950</v>
      </c>
      <c r="L188" s="240" t="s">
        <v>1951</v>
      </c>
      <c r="M188" s="240" t="s">
        <v>1455</v>
      </c>
      <c r="N188" s="241">
        <v>0</v>
      </c>
      <c r="O188" s="241">
        <v>0</v>
      </c>
      <c r="P188" s="242">
        <f t="shared" si="2"/>
        <v>0</v>
      </c>
    </row>
    <row r="189" spans="1:16" x14ac:dyDescent="0.25">
      <c r="A189" s="240" t="s">
        <v>1456</v>
      </c>
      <c r="B189" s="240" t="s">
        <v>1457</v>
      </c>
      <c r="C189" s="240" t="s">
        <v>1458</v>
      </c>
      <c r="D189" s="240" t="s">
        <v>62</v>
      </c>
      <c r="E189" s="240" t="s">
        <v>434</v>
      </c>
      <c r="F189" s="240" t="s">
        <v>1459</v>
      </c>
      <c r="G189" s="240" t="s">
        <v>62</v>
      </c>
      <c r="H189" s="240" t="s">
        <v>471</v>
      </c>
      <c r="I189" s="240" t="s">
        <v>1460</v>
      </c>
      <c r="J189" s="240" t="s">
        <v>274</v>
      </c>
      <c r="K189" s="240" t="s">
        <v>1461</v>
      </c>
      <c r="L189" s="240" t="s">
        <v>1460</v>
      </c>
      <c r="M189" s="240" t="s">
        <v>1462</v>
      </c>
      <c r="N189" s="241">
        <v>0</v>
      </c>
      <c r="O189" s="241">
        <v>0</v>
      </c>
      <c r="P189" s="242">
        <f t="shared" si="2"/>
        <v>0</v>
      </c>
    </row>
    <row r="190" spans="1:16" x14ac:dyDescent="0.25">
      <c r="A190" s="240" t="s">
        <v>1463</v>
      </c>
      <c r="B190" s="240" t="s">
        <v>1464</v>
      </c>
      <c r="C190" s="240" t="s">
        <v>1465</v>
      </c>
      <c r="D190" s="240" t="s">
        <v>62</v>
      </c>
      <c r="E190" s="240" t="s">
        <v>1030</v>
      </c>
      <c r="F190" s="240" t="s">
        <v>1466</v>
      </c>
      <c r="G190" s="240" t="s">
        <v>62</v>
      </c>
      <c r="H190" s="240" t="s">
        <v>1467</v>
      </c>
      <c r="I190" s="240" t="s">
        <v>1469</v>
      </c>
      <c r="J190" s="240" t="s">
        <v>1470</v>
      </c>
      <c r="K190" s="240" t="s">
        <v>1471</v>
      </c>
      <c r="L190" s="240" t="s">
        <v>1468</v>
      </c>
      <c r="M190" s="240" t="s">
        <v>1472</v>
      </c>
      <c r="N190" s="241">
        <v>145</v>
      </c>
      <c r="O190" s="241">
        <v>247</v>
      </c>
      <c r="P190" s="242">
        <f t="shared" si="2"/>
        <v>392</v>
      </c>
    </row>
    <row r="191" spans="1:16" x14ac:dyDescent="0.25">
      <c r="A191" s="240" t="s">
        <v>1473</v>
      </c>
      <c r="B191" s="240" t="s">
        <v>1474</v>
      </c>
      <c r="C191" s="240" t="s">
        <v>1475</v>
      </c>
      <c r="D191" s="240" t="s">
        <v>62</v>
      </c>
      <c r="E191" s="240" t="s">
        <v>930</v>
      </c>
      <c r="F191" s="240" t="s">
        <v>1476</v>
      </c>
      <c r="G191" s="240" t="s">
        <v>62</v>
      </c>
      <c r="H191" s="240" t="s">
        <v>930</v>
      </c>
      <c r="I191" s="240" t="s">
        <v>1477</v>
      </c>
      <c r="J191" s="240" t="s">
        <v>1478</v>
      </c>
      <c r="K191" s="240" t="s">
        <v>1479</v>
      </c>
      <c r="L191" s="240" t="s">
        <v>1952</v>
      </c>
      <c r="M191" s="240" t="s">
        <v>1480</v>
      </c>
      <c r="N191" s="241">
        <v>32</v>
      </c>
      <c r="O191" s="241">
        <v>48</v>
      </c>
      <c r="P191" s="242">
        <f t="shared" si="2"/>
        <v>80</v>
      </c>
    </row>
    <row r="192" spans="1:16" x14ac:dyDescent="0.25">
      <c r="A192" s="240" t="s">
        <v>1481</v>
      </c>
      <c r="B192" s="240" t="s">
        <v>460</v>
      </c>
      <c r="C192" s="240" t="s">
        <v>1482</v>
      </c>
      <c r="D192" s="240" t="s">
        <v>33</v>
      </c>
      <c r="E192" s="240" t="s">
        <v>254</v>
      </c>
      <c r="F192" s="240" t="s">
        <v>463</v>
      </c>
      <c r="G192" s="240" t="s">
        <v>1702</v>
      </c>
      <c r="H192" s="240" t="s">
        <v>462</v>
      </c>
      <c r="I192" s="240" t="s">
        <v>464</v>
      </c>
      <c r="J192" s="240" t="s">
        <v>465</v>
      </c>
      <c r="K192" s="240" t="s">
        <v>466</v>
      </c>
      <c r="L192" s="240" t="s">
        <v>1708</v>
      </c>
      <c r="M192" s="240" t="s">
        <v>1953</v>
      </c>
      <c r="N192" s="241">
        <v>34</v>
      </c>
      <c r="O192" s="241">
        <v>62</v>
      </c>
      <c r="P192" s="242">
        <f t="shared" si="2"/>
        <v>96</v>
      </c>
    </row>
    <row r="193" spans="1:16" x14ac:dyDescent="0.25">
      <c r="A193" s="240" t="s">
        <v>1483</v>
      </c>
      <c r="B193" s="240" t="s">
        <v>875</v>
      </c>
      <c r="C193" s="240" t="s">
        <v>1484</v>
      </c>
      <c r="D193" s="240" t="s">
        <v>62</v>
      </c>
      <c r="E193" s="240" t="s">
        <v>878</v>
      </c>
      <c r="F193" s="240" t="s">
        <v>1484</v>
      </c>
      <c r="G193" s="240" t="s">
        <v>62</v>
      </c>
      <c r="H193" s="240" t="s">
        <v>878</v>
      </c>
      <c r="I193" s="240" t="s">
        <v>879</v>
      </c>
      <c r="J193" s="240" t="s">
        <v>274</v>
      </c>
      <c r="K193" s="240" t="s">
        <v>881</v>
      </c>
      <c r="L193" s="240" t="s">
        <v>1829</v>
      </c>
      <c r="M193" s="240" t="s">
        <v>1485</v>
      </c>
      <c r="N193" s="241">
        <v>6</v>
      </c>
      <c r="O193" s="241">
        <v>9</v>
      </c>
      <c r="P193" s="242">
        <f t="shared" si="2"/>
        <v>15</v>
      </c>
    </row>
    <row r="194" spans="1:16" x14ac:dyDescent="0.25">
      <c r="A194" s="240" t="s">
        <v>1954</v>
      </c>
      <c r="B194" s="240" t="s">
        <v>1955</v>
      </c>
      <c r="C194" s="240" t="s">
        <v>1956</v>
      </c>
      <c r="D194" s="240" t="s">
        <v>86</v>
      </c>
      <c r="E194" s="240" t="s">
        <v>922</v>
      </c>
      <c r="F194" s="240" t="s">
        <v>1957</v>
      </c>
      <c r="G194" s="240" t="s">
        <v>62</v>
      </c>
      <c r="H194" s="240" t="s">
        <v>878</v>
      </c>
      <c r="I194" s="240" t="s">
        <v>879</v>
      </c>
      <c r="J194" s="240" t="s">
        <v>274</v>
      </c>
      <c r="K194" s="240" t="s">
        <v>881</v>
      </c>
      <c r="L194" s="240" t="s">
        <v>879</v>
      </c>
      <c r="M194" s="240" t="s">
        <v>1958</v>
      </c>
      <c r="N194" s="241">
        <v>0</v>
      </c>
      <c r="O194" s="241">
        <v>0</v>
      </c>
      <c r="P194" s="242">
        <f t="shared" si="2"/>
        <v>0</v>
      </c>
    </row>
    <row r="195" spans="1:16" x14ac:dyDescent="0.25">
      <c r="A195" s="240" t="s">
        <v>1959</v>
      </c>
      <c r="B195" s="240" t="s">
        <v>1955</v>
      </c>
      <c r="C195" s="240" t="s">
        <v>1960</v>
      </c>
      <c r="D195" s="240" t="s">
        <v>1629</v>
      </c>
      <c r="E195" s="240" t="s">
        <v>1961</v>
      </c>
      <c r="F195" s="240" t="s">
        <v>1957</v>
      </c>
      <c r="G195" s="240" t="s">
        <v>1962</v>
      </c>
      <c r="H195" s="240" t="s">
        <v>878</v>
      </c>
      <c r="I195" s="240" t="s">
        <v>879</v>
      </c>
      <c r="J195" s="240" t="s">
        <v>274</v>
      </c>
      <c r="K195" s="240" t="s">
        <v>881</v>
      </c>
      <c r="L195" s="240" t="s">
        <v>879</v>
      </c>
      <c r="M195" s="240" t="s">
        <v>1963</v>
      </c>
      <c r="N195" s="241">
        <v>0</v>
      </c>
      <c r="O195" s="241">
        <v>0</v>
      </c>
      <c r="P195" s="242">
        <f t="shared" ref="P195:P217" si="3">SUM(N195:O195)</f>
        <v>0</v>
      </c>
    </row>
    <row r="196" spans="1:16" x14ac:dyDescent="0.25">
      <c r="A196" s="240" t="s">
        <v>1964</v>
      </c>
      <c r="B196" s="240" t="s">
        <v>1965</v>
      </c>
      <c r="C196" s="240" t="s">
        <v>1966</v>
      </c>
      <c r="D196" s="240" t="s">
        <v>42</v>
      </c>
      <c r="E196" s="240" t="s">
        <v>1362</v>
      </c>
      <c r="F196" s="240" t="s">
        <v>1957</v>
      </c>
      <c r="G196" s="240" t="s">
        <v>62</v>
      </c>
      <c r="H196" s="240" t="s">
        <v>878</v>
      </c>
      <c r="I196" s="240" t="s">
        <v>879</v>
      </c>
      <c r="J196" s="240" t="s">
        <v>274</v>
      </c>
      <c r="K196" s="240" t="s">
        <v>881</v>
      </c>
      <c r="L196" s="240" t="s">
        <v>879</v>
      </c>
      <c r="M196" s="240" t="s">
        <v>1967</v>
      </c>
      <c r="N196" s="241">
        <v>0</v>
      </c>
      <c r="O196" s="241">
        <v>0</v>
      </c>
      <c r="P196" s="242">
        <f t="shared" si="3"/>
        <v>0</v>
      </c>
    </row>
    <row r="197" spans="1:16" x14ac:dyDescent="0.25">
      <c r="A197" s="240" t="s">
        <v>1486</v>
      </c>
      <c r="B197" s="240" t="s">
        <v>1487</v>
      </c>
      <c r="C197" s="240" t="s">
        <v>1488</v>
      </c>
      <c r="D197" s="240" t="s">
        <v>37</v>
      </c>
      <c r="E197" s="240" t="s">
        <v>462</v>
      </c>
      <c r="F197" s="240" t="s">
        <v>1488</v>
      </c>
      <c r="G197" s="240" t="s">
        <v>37</v>
      </c>
      <c r="H197" s="240" t="s">
        <v>462</v>
      </c>
      <c r="I197" s="240" t="s">
        <v>1179</v>
      </c>
      <c r="J197" s="240" t="s">
        <v>1489</v>
      </c>
      <c r="K197" s="240" t="s">
        <v>1181</v>
      </c>
      <c r="L197" s="240" t="s">
        <v>1968</v>
      </c>
      <c r="M197" s="240" t="s">
        <v>1490</v>
      </c>
      <c r="N197" s="243"/>
      <c r="O197" s="243"/>
      <c r="P197" s="242">
        <f t="shared" si="3"/>
        <v>0</v>
      </c>
    </row>
    <row r="198" spans="1:16" x14ac:dyDescent="0.25">
      <c r="A198" s="240" t="s">
        <v>1491</v>
      </c>
      <c r="B198" s="240" t="s">
        <v>1492</v>
      </c>
      <c r="C198" s="240" t="s">
        <v>1493</v>
      </c>
      <c r="D198" s="240" t="s">
        <v>62</v>
      </c>
      <c r="E198" s="240" t="s">
        <v>1398</v>
      </c>
      <c r="F198" s="240" t="s">
        <v>1494</v>
      </c>
      <c r="G198" s="240" t="s">
        <v>1495</v>
      </c>
      <c r="H198" s="240" t="s">
        <v>801</v>
      </c>
      <c r="I198" s="240" t="s">
        <v>561</v>
      </c>
      <c r="J198" s="240" t="s">
        <v>562</v>
      </c>
      <c r="K198" s="240" t="s">
        <v>563</v>
      </c>
      <c r="L198" s="240" t="s">
        <v>1969</v>
      </c>
      <c r="M198" s="240" t="s">
        <v>1496</v>
      </c>
      <c r="N198" s="241">
        <v>42</v>
      </c>
      <c r="O198" s="241">
        <v>119</v>
      </c>
      <c r="P198" s="242">
        <f t="shared" si="3"/>
        <v>161</v>
      </c>
    </row>
    <row r="199" spans="1:16" x14ac:dyDescent="0.25">
      <c r="A199" s="240" t="s">
        <v>1497</v>
      </c>
      <c r="B199" s="240" t="s">
        <v>1498</v>
      </c>
      <c r="C199" s="240" t="s">
        <v>1499</v>
      </c>
      <c r="D199" s="240" t="s">
        <v>62</v>
      </c>
      <c r="E199" s="240" t="s">
        <v>1398</v>
      </c>
      <c r="F199" s="240" t="s">
        <v>1500</v>
      </c>
      <c r="G199" s="240" t="s">
        <v>62</v>
      </c>
      <c r="H199" s="240" t="s">
        <v>1398</v>
      </c>
      <c r="I199" s="240" t="s">
        <v>1251</v>
      </c>
      <c r="J199" s="240" t="s">
        <v>1252</v>
      </c>
      <c r="K199" s="240" t="s">
        <v>1501</v>
      </c>
      <c r="L199" s="240" t="s">
        <v>1970</v>
      </c>
      <c r="M199" s="240" t="s">
        <v>1502</v>
      </c>
      <c r="N199" s="241">
        <v>0</v>
      </c>
      <c r="O199" s="241">
        <v>0</v>
      </c>
      <c r="P199" s="242">
        <f t="shared" si="3"/>
        <v>0</v>
      </c>
    </row>
    <row r="200" spans="1:16" x14ac:dyDescent="0.25">
      <c r="A200" s="240" t="s">
        <v>1503</v>
      </c>
      <c r="B200" s="240" t="s">
        <v>1504</v>
      </c>
      <c r="C200" s="240" t="s">
        <v>1505</v>
      </c>
      <c r="D200" s="240" t="s">
        <v>62</v>
      </c>
      <c r="E200" s="240" t="s">
        <v>434</v>
      </c>
      <c r="F200" s="240" t="s">
        <v>1505</v>
      </c>
      <c r="G200" s="240" t="s">
        <v>1729</v>
      </c>
      <c r="H200" s="240" t="s">
        <v>434</v>
      </c>
      <c r="I200" s="240" t="s">
        <v>1506</v>
      </c>
      <c r="J200" s="240" t="s">
        <v>1507</v>
      </c>
      <c r="K200" s="240" t="s">
        <v>1508</v>
      </c>
      <c r="L200" s="240" t="s">
        <v>1971</v>
      </c>
      <c r="M200" s="240" t="s">
        <v>1509</v>
      </c>
      <c r="N200" s="241">
        <v>30</v>
      </c>
      <c r="O200" s="241">
        <v>61</v>
      </c>
      <c r="P200" s="242">
        <f t="shared" si="3"/>
        <v>91</v>
      </c>
    </row>
    <row r="201" spans="1:16" x14ac:dyDescent="0.25">
      <c r="A201" s="240" t="s">
        <v>1510</v>
      </c>
      <c r="B201" s="240" t="s">
        <v>1511</v>
      </c>
      <c r="C201" s="240" t="s">
        <v>1512</v>
      </c>
      <c r="D201" s="240" t="s">
        <v>62</v>
      </c>
      <c r="E201" s="240" t="s">
        <v>1398</v>
      </c>
      <c r="F201" s="240" t="s">
        <v>1513</v>
      </c>
      <c r="G201" s="240" t="s">
        <v>62</v>
      </c>
      <c r="H201" s="240" t="s">
        <v>1398</v>
      </c>
      <c r="I201" s="240" t="s">
        <v>1514</v>
      </c>
      <c r="J201" s="240" t="s">
        <v>1516</v>
      </c>
      <c r="K201" s="240" t="s">
        <v>1517</v>
      </c>
      <c r="L201" s="240" t="s">
        <v>1515</v>
      </c>
      <c r="M201" s="240" t="s">
        <v>1972</v>
      </c>
      <c r="N201" s="241">
        <v>4</v>
      </c>
      <c r="O201" s="241">
        <v>283</v>
      </c>
      <c r="P201" s="242">
        <f t="shared" si="3"/>
        <v>287</v>
      </c>
    </row>
    <row r="202" spans="1:16" x14ac:dyDescent="0.25">
      <c r="A202" s="240" t="s">
        <v>1518</v>
      </c>
      <c r="B202" s="240" t="s">
        <v>798</v>
      </c>
      <c r="C202" s="240" t="s">
        <v>1519</v>
      </c>
      <c r="D202" s="240" t="s">
        <v>62</v>
      </c>
      <c r="E202" s="240" t="s">
        <v>801</v>
      </c>
      <c r="F202" s="240" t="s">
        <v>800</v>
      </c>
      <c r="G202" s="240" t="s">
        <v>62</v>
      </c>
      <c r="H202" s="240" t="s">
        <v>801</v>
      </c>
      <c r="I202" s="240" t="s">
        <v>803</v>
      </c>
      <c r="J202" s="240" t="s">
        <v>274</v>
      </c>
      <c r="K202" s="240" t="s">
        <v>804</v>
      </c>
      <c r="L202" s="240" t="s">
        <v>1788</v>
      </c>
      <c r="M202" s="240" t="s">
        <v>1973</v>
      </c>
      <c r="N202" s="241">
        <v>0</v>
      </c>
      <c r="O202" s="241">
        <v>11</v>
      </c>
      <c r="P202" s="242">
        <f t="shared" si="3"/>
        <v>11</v>
      </c>
    </row>
    <row r="203" spans="1:16" x14ac:dyDescent="0.25">
      <c r="A203" s="240" t="s">
        <v>1520</v>
      </c>
      <c r="B203" s="240" t="s">
        <v>1521</v>
      </c>
      <c r="C203" s="240" t="s">
        <v>1522</v>
      </c>
      <c r="D203" s="240" t="s">
        <v>62</v>
      </c>
      <c r="E203" s="240" t="s">
        <v>1523</v>
      </c>
      <c r="F203" s="240" t="s">
        <v>1524</v>
      </c>
      <c r="G203" s="240" t="s">
        <v>1974</v>
      </c>
      <c r="H203" s="240" t="s">
        <v>1523</v>
      </c>
      <c r="I203" s="240" t="s">
        <v>1525</v>
      </c>
      <c r="J203" s="240" t="s">
        <v>1975</v>
      </c>
      <c r="K203" s="240" t="s">
        <v>1526</v>
      </c>
      <c r="L203" s="240" t="s">
        <v>1976</v>
      </c>
      <c r="M203" s="240" t="s">
        <v>1527</v>
      </c>
      <c r="N203" s="241">
        <v>92</v>
      </c>
      <c r="O203" s="241">
        <v>4</v>
      </c>
      <c r="P203" s="242">
        <f t="shared" si="3"/>
        <v>96</v>
      </c>
    </row>
    <row r="204" spans="1:16" x14ac:dyDescent="0.25">
      <c r="A204" s="240" t="s">
        <v>1528</v>
      </c>
      <c r="B204" s="240" t="s">
        <v>1529</v>
      </c>
      <c r="C204" s="240" t="s">
        <v>1530</v>
      </c>
      <c r="D204" s="240" t="s">
        <v>47</v>
      </c>
      <c r="E204" s="240" t="s">
        <v>818</v>
      </c>
      <c r="F204" s="240" t="s">
        <v>1531</v>
      </c>
      <c r="G204" s="240" t="s">
        <v>62</v>
      </c>
      <c r="H204" s="240" t="s">
        <v>801</v>
      </c>
      <c r="I204" s="240" t="s">
        <v>1532</v>
      </c>
      <c r="J204" s="240" t="s">
        <v>1533</v>
      </c>
      <c r="K204" s="240" t="s">
        <v>1534</v>
      </c>
      <c r="L204" s="240" t="s">
        <v>1977</v>
      </c>
      <c r="M204" s="240" t="s">
        <v>1535</v>
      </c>
      <c r="N204" s="241">
        <v>30</v>
      </c>
      <c r="O204" s="241">
        <v>12</v>
      </c>
      <c r="P204" s="242">
        <f t="shared" si="3"/>
        <v>42</v>
      </c>
    </row>
    <row r="205" spans="1:16" x14ac:dyDescent="0.25">
      <c r="A205" s="240" t="s">
        <v>1536</v>
      </c>
      <c r="B205" s="240" t="s">
        <v>1537</v>
      </c>
      <c r="C205" s="240" t="s">
        <v>1538</v>
      </c>
      <c r="D205" s="240" t="s">
        <v>62</v>
      </c>
      <c r="E205" s="240" t="s">
        <v>434</v>
      </c>
      <c r="F205" s="240" t="s">
        <v>1539</v>
      </c>
      <c r="G205" s="240" t="s">
        <v>62</v>
      </c>
      <c r="H205" s="240" t="s">
        <v>1398</v>
      </c>
      <c r="I205" s="240" t="s">
        <v>1540</v>
      </c>
      <c r="J205" s="240" t="s">
        <v>274</v>
      </c>
      <c r="K205" s="240" t="s">
        <v>1541</v>
      </c>
      <c r="L205" s="240" t="s">
        <v>1540</v>
      </c>
      <c r="M205" s="240" t="s">
        <v>1542</v>
      </c>
      <c r="N205" s="241">
        <v>10</v>
      </c>
      <c r="O205" s="241">
        <v>8</v>
      </c>
      <c r="P205" s="242">
        <f t="shared" si="3"/>
        <v>18</v>
      </c>
    </row>
    <row r="206" spans="1:16" x14ac:dyDescent="0.25">
      <c r="A206" s="240" t="s">
        <v>1543</v>
      </c>
      <c r="B206" s="240" t="s">
        <v>1978</v>
      </c>
      <c r="C206" s="240" t="s">
        <v>1544</v>
      </c>
      <c r="D206" s="240" t="s">
        <v>62</v>
      </c>
      <c r="E206" s="240" t="s">
        <v>1086</v>
      </c>
      <c r="F206" s="240" t="s">
        <v>1545</v>
      </c>
      <c r="G206" s="240" t="s">
        <v>62</v>
      </c>
      <c r="H206" s="240" t="s">
        <v>930</v>
      </c>
      <c r="I206" s="240" t="s">
        <v>1546</v>
      </c>
      <c r="J206" s="240" t="s">
        <v>1547</v>
      </c>
      <c r="K206" s="240" t="s">
        <v>1548</v>
      </c>
      <c r="L206" s="240" t="s">
        <v>1979</v>
      </c>
      <c r="M206" s="240" t="s">
        <v>1980</v>
      </c>
      <c r="N206" s="241">
        <v>71</v>
      </c>
      <c r="O206" s="241">
        <v>238</v>
      </c>
      <c r="P206" s="242">
        <f t="shared" si="3"/>
        <v>309</v>
      </c>
    </row>
    <row r="207" spans="1:16" x14ac:dyDescent="0.25">
      <c r="A207" s="240" t="s">
        <v>1549</v>
      </c>
      <c r="B207" s="240" t="s">
        <v>1026</v>
      </c>
      <c r="C207" s="240" t="s">
        <v>1981</v>
      </c>
      <c r="D207" s="240" t="s">
        <v>62</v>
      </c>
      <c r="E207" s="240" t="s">
        <v>434</v>
      </c>
      <c r="F207" s="240" t="s">
        <v>1028</v>
      </c>
      <c r="G207" s="240" t="s">
        <v>1029</v>
      </c>
      <c r="H207" s="240" t="s">
        <v>1982</v>
      </c>
      <c r="I207" s="240" t="s">
        <v>1032</v>
      </c>
      <c r="J207" s="240" t="s">
        <v>1033</v>
      </c>
      <c r="K207" s="240" t="s">
        <v>1034</v>
      </c>
      <c r="L207" s="240" t="s">
        <v>1983</v>
      </c>
      <c r="M207" s="240" t="s">
        <v>1865</v>
      </c>
      <c r="N207" s="241">
        <v>39</v>
      </c>
      <c r="O207" s="241">
        <v>159</v>
      </c>
      <c r="P207" s="242">
        <f t="shared" si="3"/>
        <v>198</v>
      </c>
    </row>
    <row r="208" spans="1:16" x14ac:dyDescent="0.25">
      <c r="A208" s="240" t="s">
        <v>1550</v>
      </c>
      <c r="B208" s="240" t="s">
        <v>1551</v>
      </c>
      <c r="C208" s="240" t="s">
        <v>1552</v>
      </c>
      <c r="D208" s="240" t="s">
        <v>62</v>
      </c>
      <c r="E208" s="240" t="s">
        <v>1398</v>
      </c>
      <c r="F208" s="240" t="s">
        <v>1553</v>
      </c>
      <c r="G208" s="240" t="s">
        <v>1729</v>
      </c>
      <c r="H208" s="240" t="s">
        <v>1234</v>
      </c>
      <c r="I208" s="240" t="s">
        <v>1554</v>
      </c>
      <c r="J208" s="240" t="s">
        <v>1556</v>
      </c>
      <c r="K208" s="240" t="s">
        <v>1557</v>
      </c>
      <c r="L208" s="240" t="s">
        <v>1555</v>
      </c>
      <c r="M208" s="240" t="s">
        <v>1558</v>
      </c>
      <c r="N208" s="243"/>
      <c r="O208" s="243"/>
      <c r="P208" s="242">
        <f t="shared" si="3"/>
        <v>0</v>
      </c>
    </row>
    <row r="209" spans="1:16" x14ac:dyDescent="0.25">
      <c r="A209" s="240" t="s">
        <v>1559</v>
      </c>
      <c r="B209" s="240" t="s">
        <v>1560</v>
      </c>
      <c r="C209" s="240" t="s">
        <v>1561</v>
      </c>
      <c r="D209" s="240" t="s">
        <v>69</v>
      </c>
      <c r="E209" s="240" t="s">
        <v>975</v>
      </c>
      <c r="F209" s="240" t="s">
        <v>1562</v>
      </c>
      <c r="G209" s="240" t="s">
        <v>62</v>
      </c>
      <c r="H209" s="240" t="s">
        <v>801</v>
      </c>
      <c r="I209" s="240" t="s">
        <v>1563</v>
      </c>
      <c r="J209" s="240" t="s">
        <v>274</v>
      </c>
      <c r="K209" s="240" t="s">
        <v>1564</v>
      </c>
      <c r="L209" s="240" t="s">
        <v>1984</v>
      </c>
      <c r="M209" s="240" t="s">
        <v>1565</v>
      </c>
      <c r="N209" s="241">
        <v>0</v>
      </c>
      <c r="O209" s="241">
        <v>0</v>
      </c>
      <c r="P209" s="242">
        <f t="shared" si="3"/>
        <v>0</v>
      </c>
    </row>
    <row r="210" spans="1:16" x14ac:dyDescent="0.25">
      <c r="A210" s="240" t="s">
        <v>1566</v>
      </c>
      <c r="B210" s="240" t="s">
        <v>1567</v>
      </c>
      <c r="C210" s="240" t="s">
        <v>1568</v>
      </c>
      <c r="D210" s="240" t="s">
        <v>62</v>
      </c>
      <c r="E210" s="240" t="s">
        <v>1030</v>
      </c>
      <c r="F210" s="240" t="s">
        <v>1569</v>
      </c>
      <c r="G210" s="240" t="s">
        <v>62</v>
      </c>
      <c r="H210" s="240" t="s">
        <v>1030</v>
      </c>
      <c r="I210" s="240" t="s">
        <v>1570</v>
      </c>
      <c r="J210" s="240" t="s">
        <v>1571</v>
      </c>
      <c r="K210" s="240" t="s">
        <v>1572</v>
      </c>
      <c r="L210" s="240" t="s">
        <v>1570</v>
      </c>
      <c r="M210" s="240" t="s">
        <v>1573</v>
      </c>
      <c r="N210" s="241">
        <v>3</v>
      </c>
      <c r="O210" s="241">
        <v>18</v>
      </c>
      <c r="P210" s="242">
        <f t="shared" si="3"/>
        <v>21</v>
      </c>
    </row>
    <row r="211" spans="1:16" x14ac:dyDescent="0.25">
      <c r="A211" s="240" t="s">
        <v>1574</v>
      </c>
      <c r="B211" s="240" t="s">
        <v>1575</v>
      </c>
      <c r="C211" s="240" t="s">
        <v>1576</v>
      </c>
      <c r="D211" s="240" t="s">
        <v>62</v>
      </c>
      <c r="E211" s="240" t="s">
        <v>1030</v>
      </c>
      <c r="F211" s="240" t="s">
        <v>1577</v>
      </c>
      <c r="G211" s="240" t="s">
        <v>1729</v>
      </c>
      <c r="H211" s="240" t="s">
        <v>1985</v>
      </c>
      <c r="I211" s="240" t="s">
        <v>1578</v>
      </c>
      <c r="J211" s="240" t="s">
        <v>427</v>
      </c>
      <c r="K211" s="240" t="s">
        <v>259</v>
      </c>
      <c r="L211" s="240" t="s">
        <v>1578</v>
      </c>
      <c r="M211" s="240" t="s">
        <v>1579</v>
      </c>
      <c r="N211" s="241">
        <v>4</v>
      </c>
      <c r="O211" s="241">
        <v>36</v>
      </c>
      <c r="P211" s="242">
        <f t="shared" si="3"/>
        <v>40</v>
      </c>
    </row>
    <row r="212" spans="1:16" x14ac:dyDescent="0.25">
      <c r="A212" s="240" t="s">
        <v>1580</v>
      </c>
      <c r="B212" s="240" t="s">
        <v>1581</v>
      </c>
      <c r="C212" s="240" t="s">
        <v>1582</v>
      </c>
      <c r="D212" s="240" t="s">
        <v>62</v>
      </c>
      <c r="E212" s="240" t="s">
        <v>1583</v>
      </c>
      <c r="F212" s="240" t="s">
        <v>1066</v>
      </c>
      <c r="G212" s="240" t="s">
        <v>62</v>
      </c>
      <c r="H212" s="240" t="s">
        <v>1467</v>
      </c>
      <c r="I212" s="240" t="s">
        <v>1068</v>
      </c>
      <c r="J212" s="240" t="s">
        <v>403</v>
      </c>
      <c r="K212" s="240" t="s">
        <v>405</v>
      </c>
      <c r="L212" s="240" t="s">
        <v>1068</v>
      </c>
      <c r="M212" s="240" t="s">
        <v>406</v>
      </c>
      <c r="N212" s="241">
        <v>130</v>
      </c>
      <c r="O212" s="241">
        <v>452</v>
      </c>
      <c r="P212" s="242">
        <f t="shared" si="3"/>
        <v>582</v>
      </c>
    </row>
    <row r="213" spans="1:16" x14ac:dyDescent="0.25">
      <c r="A213" s="240" t="s">
        <v>1986</v>
      </c>
      <c r="B213" s="240" t="s">
        <v>1987</v>
      </c>
      <c r="C213" s="240" t="s">
        <v>1988</v>
      </c>
      <c r="D213" s="240" t="s">
        <v>62</v>
      </c>
      <c r="E213" s="240" t="s">
        <v>1989</v>
      </c>
      <c r="F213" s="240" t="s">
        <v>1988</v>
      </c>
      <c r="G213" s="240" t="s">
        <v>62</v>
      </c>
      <c r="H213" s="240" t="s">
        <v>1989</v>
      </c>
      <c r="I213" s="240" t="s">
        <v>1990</v>
      </c>
      <c r="J213" s="240" t="s">
        <v>274</v>
      </c>
      <c r="K213" s="240" t="s">
        <v>1991</v>
      </c>
      <c r="L213" s="240" t="s">
        <v>1990</v>
      </c>
      <c r="M213" s="240" t="s">
        <v>1992</v>
      </c>
      <c r="N213" s="243"/>
      <c r="O213" s="243"/>
      <c r="P213" s="242">
        <f t="shared" si="3"/>
        <v>0</v>
      </c>
    </row>
    <row r="214" spans="1:16" x14ac:dyDescent="0.25">
      <c r="A214" s="240" t="s">
        <v>1584</v>
      </c>
      <c r="B214" s="240" t="s">
        <v>430</v>
      </c>
      <c r="C214" s="240" t="s">
        <v>1585</v>
      </c>
      <c r="D214" s="240" t="s">
        <v>62</v>
      </c>
      <c r="E214" s="240" t="s">
        <v>1234</v>
      </c>
      <c r="F214" s="240" t="s">
        <v>432</v>
      </c>
      <c r="G214" s="240" t="s">
        <v>62</v>
      </c>
      <c r="H214" s="240" t="s">
        <v>1234</v>
      </c>
      <c r="I214" s="240" t="s">
        <v>435</v>
      </c>
      <c r="J214" s="240" t="s">
        <v>436</v>
      </c>
      <c r="K214" s="240" t="s">
        <v>1586</v>
      </c>
      <c r="L214" s="240" t="s">
        <v>1903</v>
      </c>
      <c r="M214" s="240" t="s">
        <v>1993</v>
      </c>
      <c r="N214" s="243"/>
      <c r="O214" s="243"/>
      <c r="P214" s="242">
        <f t="shared" si="3"/>
        <v>0</v>
      </c>
    </row>
    <row r="215" spans="1:16" x14ac:dyDescent="0.25">
      <c r="A215" s="240" t="s">
        <v>1587</v>
      </c>
      <c r="B215" s="240" t="s">
        <v>1994</v>
      </c>
      <c r="C215" s="240" t="s">
        <v>1588</v>
      </c>
      <c r="D215" s="240" t="s">
        <v>62</v>
      </c>
      <c r="E215" s="240" t="s">
        <v>1589</v>
      </c>
      <c r="F215" s="240" t="s">
        <v>1588</v>
      </c>
      <c r="G215" s="240" t="s">
        <v>62</v>
      </c>
      <c r="H215" s="240" t="s">
        <v>1589</v>
      </c>
      <c r="I215" s="240" t="s">
        <v>1590</v>
      </c>
      <c r="J215" s="240" t="s">
        <v>1591</v>
      </c>
      <c r="K215" s="240" t="s">
        <v>1592</v>
      </c>
      <c r="L215" s="240" t="s">
        <v>1995</v>
      </c>
      <c r="M215" s="240" t="s">
        <v>1593</v>
      </c>
      <c r="N215" s="241">
        <v>10</v>
      </c>
      <c r="O215" s="241">
        <v>62</v>
      </c>
      <c r="P215" s="242">
        <f t="shared" si="3"/>
        <v>72</v>
      </c>
    </row>
    <row r="216" spans="1:16" x14ac:dyDescent="0.25">
      <c r="A216" s="240" t="s">
        <v>1594</v>
      </c>
      <c r="B216" s="240" t="s">
        <v>1595</v>
      </c>
      <c r="C216" s="240" t="s">
        <v>1596</v>
      </c>
      <c r="D216" s="240" t="s">
        <v>62</v>
      </c>
      <c r="E216" s="240" t="s">
        <v>1583</v>
      </c>
      <c r="F216" s="240" t="s">
        <v>1596</v>
      </c>
      <c r="G216" s="240" t="s">
        <v>1729</v>
      </c>
      <c r="H216" s="240" t="s">
        <v>1583</v>
      </c>
      <c r="I216" s="240" t="s">
        <v>1597</v>
      </c>
      <c r="J216" s="240" t="s">
        <v>274</v>
      </c>
      <c r="K216" s="240" t="s">
        <v>1599</v>
      </c>
      <c r="L216" s="240" t="s">
        <v>1598</v>
      </c>
      <c r="M216" s="240" t="s">
        <v>1600</v>
      </c>
      <c r="N216" s="241">
        <v>0</v>
      </c>
      <c r="O216" s="241">
        <v>0</v>
      </c>
      <c r="P216" s="242">
        <f t="shared" si="3"/>
        <v>0</v>
      </c>
    </row>
    <row r="217" spans="1:16" x14ac:dyDescent="0.25">
      <c r="A217" s="240" t="s">
        <v>1601</v>
      </c>
      <c r="B217" s="240" t="s">
        <v>1602</v>
      </c>
      <c r="C217" s="240" t="s">
        <v>1996</v>
      </c>
      <c r="D217" s="240" t="s">
        <v>62</v>
      </c>
      <c r="E217" s="240" t="s">
        <v>1407</v>
      </c>
      <c r="F217" s="240" t="s">
        <v>1997</v>
      </c>
      <c r="G217" s="240" t="s">
        <v>1729</v>
      </c>
      <c r="H217" s="240" t="s">
        <v>1234</v>
      </c>
      <c r="I217" s="240" t="s">
        <v>1603</v>
      </c>
      <c r="J217" s="240" t="s">
        <v>1605</v>
      </c>
      <c r="K217" s="240" t="s">
        <v>1606</v>
      </c>
      <c r="L217" s="240" t="s">
        <v>1604</v>
      </c>
      <c r="M217" s="240" t="s">
        <v>1607</v>
      </c>
      <c r="N217" s="241">
        <v>0</v>
      </c>
      <c r="O217" s="241">
        <v>5</v>
      </c>
      <c r="P217" s="242">
        <f t="shared" si="3"/>
        <v>5</v>
      </c>
    </row>
    <row r="218" spans="1:16" x14ac:dyDescent="0.25">
      <c r="A218" s="240" t="s">
        <v>1608</v>
      </c>
      <c r="B218" s="240" t="s">
        <v>1609</v>
      </c>
      <c r="C218" s="240" t="s">
        <v>1610</v>
      </c>
      <c r="D218" s="240" t="s">
        <v>42</v>
      </c>
      <c r="E218" s="240" t="s">
        <v>1365</v>
      </c>
      <c r="F218" s="240" t="s">
        <v>1611</v>
      </c>
      <c r="G218" s="240" t="s">
        <v>1612</v>
      </c>
      <c r="H218" s="240" t="s">
        <v>1613</v>
      </c>
      <c r="I218" s="240" t="s">
        <v>1614</v>
      </c>
      <c r="J218" s="240" t="s">
        <v>1615</v>
      </c>
      <c r="K218" s="240" t="s">
        <v>1616</v>
      </c>
      <c r="L218" s="240" t="s">
        <v>1998</v>
      </c>
      <c r="M218" s="240" t="s">
        <v>1617</v>
      </c>
      <c r="N218" s="243"/>
      <c r="O218" s="243"/>
      <c r="P218" s="24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opLeftCell="J1" zoomScale="106" zoomScaleNormal="106" workbookViewId="0">
      <selection activeCell="W7" sqref="W7"/>
    </sheetView>
  </sheetViews>
  <sheetFormatPr defaultRowHeight="15" x14ac:dyDescent="0.25"/>
  <sheetData/>
  <printOptions horizontalCentered="1" verticalCentered="1"/>
  <pageMargins left="0.7" right="0.7" top="0.75" bottom="0.75" header="0.3" footer="0.3"/>
  <pageSetup scale="2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workbookViewId="0">
      <selection activeCell="A33" sqref="A33:D33"/>
    </sheetView>
  </sheetViews>
  <sheetFormatPr defaultColWidth="9.140625" defaultRowHeight="15" x14ac:dyDescent="0.25"/>
  <cols>
    <col min="1" max="1" width="22.42578125" style="41" customWidth="1"/>
    <col min="2" max="2" width="22.140625" style="65" customWidth="1"/>
    <col min="3" max="3" width="21" style="65" customWidth="1"/>
    <col min="4" max="4" width="21.5703125" style="41" customWidth="1"/>
    <col min="5" max="16384" width="9.140625" style="41"/>
  </cols>
  <sheetData>
    <row r="1" spans="1:4" ht="15.75" x14ac:dyDescent="0.25">
      <c r="A1" s="263" t="s">
        <v>227</v>
      </c>
      <c r="B1" s="263"/>
      <c r="C1" s="263"/>
      <c r="D1" s="263"/>
    </row>
    <row r="2" spans="1:4" ht="15" customHeight="1" x14ac:dyDescent="0.25">
      <c r="A2" s="264" t="s">
        <v>210</v>
      </c>
      <c r="B2" s="264"/>
      <c r="C2" s="264"/>
      <c r="D2" s="264"/>
    </row>
    <row r="3" spans="1:4" ht="15" customHeight="1" x14ac:dyDescent="0.25">
      <c r="A3" s="264" t="s">
        <v>231</v>
      </c>
      <c r="B3" s="264"/>
      <c r="C3" s="264"/>
      <c r="D3" s="264"/>
    </row>
    <row r="4" spans="1:4" x14ac:dyDescent="0.25">
      <c r="D4" s="65"/>
    </row>
    <row r="5" spans="1:4" ht="36" customHeight="1" x14ac:dyDescent="0.25">
      <c r="A5" s="265" t="s">
        <v>146</v>
      </c>
      <c r="B5" s="265"/>
      <c r="C5" s="265"/>
      <c r="D5" s="265"/>
    </row>
    <row r="6" spans="1:4" ht="15.6" customHeight="1" x14ac:dyDescent="0.25"/>
    <row r="7" spans="1:4" x14ac:dyDescent="0.25">
      <c r="A7" s="40" t="s">
        <v>228</v>
      </c>
    </row>
    <row r="8" spans="1:4" x14ac:dyDescent="0.25">
      <c r="A8" s="40" t="s">
        <v>1624</v>
      </c>
    </row>
    <row r="10" spans="1:4" x14ac:dyDescent="0.25">
      <c r="A10" s="68" t="s">
        <v>71</v>
      </c>
      <c r="B10" s="69" t="s">
        <v>24</v>
      </c>
      <c r="C10" s="69" t="s">
        <v>25</v>
      </c>
      <c r="D10" s="70" t="s">
        <v>0</v>
      </c>
    </row>
    <row r="11" spans="1:4" x14ac:dyDescent="0.25">
      <c r="A11" s="71" t="s">
        <v>1623</v>
      </c>
      <c r="B11" s="72">
        <v>11735</v>
      </c>
      <c r="C11" s="72">
        <v>12354</v>
      </c>
      <c r="D11" s="73">
        <f>SUM(B11:C11)</f>
        <v>24089</v>
      </c>
    </row>
    <row r="12" spans="1:4" x14ac:dyDescent="0.25">
      <c r="A12" s="71" t="s">
        <v>242</v>
      </c>
      <c r="B12" s="72">
        <v>9701</v>
      </c>
      <c r="C12" s="72">
        <v>7999</v>
      </c>
      <c r="D12" s="73">
        <f>SUM(B12:C12)</f>
        <v>17700</v>
      </c>
    </row>
    <row r="13" spans="1:4" x14ac:dyDescent="0.25">
      <c r="A13" s="71" t="s">
        <v>236</v>
      </c>
      <c r="B13" s="72">
        <v>15712</v>
      </c>
      <c r="C13" s="72">
        <v>14695</v>
      </c>
      <c r="D13" s="73">
        <f>SUM(B13:C13)</f>
        <v>30407</v>
      </c>
    </row>
    <row r="14" spans="1:4" x14ac:dyDescent="0.25">
      <c r="A14" s="71" t="s">
        <v>209</v>
      </c>
      <c r="B14" s="72">
        <v>14497</v>
      </c>
      <c r="C14" s="72">
        <v>15103</v>
      </c>
      <c r="D14" s="73">
        <f>SUM(B14:C14)</f>
        <v>29600</v>
      </c>
    </row>
    <row r="15" spans="1:4" x14ac:dyDescent="0.25">
      <c r="A15" s="71" t="s">
        <v>191</v>
      </c>
      <c r="B15" s="72">
        <v>17482</v>
      </c>
      <c r="C15" s="72">
        <v>17043</v>
      </c>
      <c r="D15" s="73">
        <f>SUM(B15:C15)</f>
        <v>34525</v>
      </c>
    </row>
    <row r="16" spans="1:4" x14ac:dyDescent="0.25">
      <c r="A16" s="71" t="s">
        <v>174</v>
      </c>
      <c r="B16" s="72">
        <v>19611</v>
      </c>
      <c r="C16" s="72">
        <v>19783</v>
      </c>
      <c r="D16" s="72">
        <v>39394</v>
      </c>
    </row>
    <row r="17" spans="1:4" x14ac:dyDescent="0.25">
      <c r="A17" s="71" t="s">
        <v>153</v>
      </c>
      <c r="B17" s="72">
        <v>23311</v>
      </c>
      <c r="C17" s="72">
        <v>24780</v>
      </c>
      <c r="D17" s="74">
        <f>SUM(B17:C17)</f>
        <v>48091</v>
      </c>
    </row>
    <row r="18" spans="1:4" x14ac:dyDescent="0.25">
      <c r="A18" s="71" t="s">
        <v>126</v>
      </c>
      <c r="B18" s="72">
        <v>24459</v>
      </c>
      <c r="C18" s="72">
        <v>26357</v>
      </c>
      <c r="D18" s="75">
        <f>SUM(B18:C18)</f>
        <v>50816</v>
      </c>
    </row>
    <row r="19" spans="1:4" x14ac:dyDescent="0.25">
      <c r="A19" s="71" t="s">
        <v>127</v>
      </c>
      <c r="B19" s="75">
        <v>26702</v>
      </c>
      <c r="C19" s="75">
        <v>35578</v>
      </c>
      <c r="D19" s="75">
        <f t="shared" ref="D19:D20" si="0">SUM(B19:C19)</f>
        <v>62280</v>
      </c>
    </row>
    <row r="20" spans="1:4" x14ac:dyDescent="0.25">
      <c r="A20" s="76" t="s">
        <v>89</v>
      </c>
      <c r="B20" s="75">
        <v>30324</v>
      </c>
      <c r="C20" s="75">
        <v>44213</v>
      </c>
      <c r="D20" s="75">
        <f t="shared" si="0"/>
        <v>74537</v>
      </c>
    </row>
    <row r="21" spans="1:4" ht="15.75" thickBot="1" x14ac:dyDescent="0.3">
      <c r="A21" s="77" t="s">
        <v>84</v>
      </c>
      <c r="B21" s="78">
        <v>29986</v>
      </c>
      <c r="C21" s="78">
        <v>34349</v>
      </c>
      <c r="D21" s="78">
        <v>64335</v>
      </c>
    </row>
    <row r="22" spans="1:4" x14ac:dyDescent="0.25">
      <c r="A22" s="79" t="s">
        <v>82</v>
      </c>
      <c r="B22" s="80" t="s">
        <v>83</v>
      </c>
      <c r="C22" s="80" t="s">
        <v>83</v>
      </c>
      <c r="D22" s="81">
        <v>82531</v>
      </c>
    </row>
    <row r="23" spans="1:4" x14ac:dyDescent="0.25">
      <c r="A23" s="71" t="s">
        <v>81</v>
      </c>
      <c r="B23" s="75">
        <v>38282</v>
      </c>
      <c r="C23" s="75">
        <v>40731</v>
      </c>
      <c r="D23" s="75">
        <v>79013</v>
      </c>
    </row>
    <row r="24" spans="1:4" x14ac:dyDescent="0.25">
      <c r="A24" s="71" t="s">
        <v>80</v>
      </c>
      <c r="B24" s="75">
        <v>29607</v>
      </c>
      <c r="C24" s="75">
        <v>32211</v>
      </c>
      <c r="D24" s="75">
        <v>61818</v>
      </c>
    </row>
    <row r="25" spans="1:4" x14ac:dyDescent="0.25">
      <c r="A25" s="71" t="s">
        <v>79</v>
      </c>
      <c r="B25" s="82" t="s">
        <v>83</v>
      </c>
      <c r="C25" s="82" t="s">
        <v>83</v>
      </c>
      <c r="D25" s="75">
        <v>37719</v>
      </c>
    </row>
    <row r="26" spans="1:4" x14ac:dyDescent="0.25">
      <c r="A26" s="71" t="s">
        <v>78</v>
      </c>
      <c r="B26" s="82" t="s">
        <v>83</v>
      </c>
      <c r="C26" s="82" t="s">
        <v>83</v>
      </c>
      <c r="D26" s="75">
        <v>25125</v>
      </c>
    </row>
    <row r="27" spans="1:4" x14ac:dyDescent="0.25">
      <c r="A27" s="71" t="s">
        <v>77</v>
      </c>
      <c r="B27" s="82" t="s">
        <v>83</v>
      </c>
      <c r="C27" s="82" t="s">
        <v>83</v>
      </c>
      <c r="D27" s="75">
        <v>36645</v>
      </c>
    </row>
    <row r="28" spans="1:4" x14ac:dyDescent="0.25">
      <c r="A28" s="71" t="s">
        <v>76</v>
      </c>
      <c r="B28" s="82" t="s">
        <v>83</v>
      </c>
      <c r="C28" s="82" t="s">
        <v>83</v>
      </c>
      <c r="D28" s="75">
        <v>36611</v>
      </c>
    </row>
    <row r="29" spans="1:4" x14ac:dyDescent="0.25">
      <c r="A29" s="71" t="s">
        <v>75</v>
      </c>
      <c r="B29" s="82" t="s">
        <v>83</v>
      </c>
      <c r="C29" s="82" t="s">
        <v>83</v>
      </c>
      <c r="D29" s="75">
        <v>30015</v>
      </c>
    </row>
    <row r="30" spans="1:4" x14ac:dyDescent="0.25">
      <c r="A30" s="71" t="s">
        <v>74</v>
      </c>
      <c r="B30" s="82" t="s">
        <v>83</v>
      </c>
      <c r="C30" s="82" t="s">
        <v>83</v>
      </c>
      <c r="D30" s="75">
        <v>67907</v>
      </c>
    </row>
    <row r="31" spans="1:4" x14ac:dyDescent="0.25">
      <c r="A31" s="71" t="s">
        <v>73</v>
      </c>
      <c r="B31" s="82" t="s">
        <v>83</v>
      </c>
      <c r="C31" s="82" t="s">
        <v>83</v>
      </c>
      <c r="D31" s="75">
        <v>62295</v>
      </c>
    </row>
    <row r="32" spans="1:4" x14ac:dyDescent="0.25">
      <c r="A32" s="71" t="s">
        <v>72</v>
      </c>
      <c r="B32" s="82" t="s">
        <v>83</v>
      </c>
      <c r="C32" s="82" t="s">
        <v>83</v>
      </c>
      <c r="D32" s="75">
        <v>57103</v>
      </c>
    </row>
    <row r="33" spans="1:4" ht="24.6" customHeight="1" x14ac:dyDescent="0.25">
      <c r="A33" s="261" t="s">
        <v>2012</v>
      </c>
      <c r="B33" s="261"/>
      <c r="C33" s="261"/>
      <c r="D33" s="261"/>
    </row>
    <row r="34" spans="1:4" ht="81" customHeight="1" x14ac:dyDescent="0.25">
      <c r="A34" s="260" t="s">
        <v>2004</v>
      </c>
      <c r="B34" s="260"/>
      <c r="C34" s="260"/>
      <c r="D34" s="260"/>
    </row>
    <row r="35" spans="1:4" ht="70.5" customHeight="1" x14ac:dyDescent="0.25">
      <c r="A35" s="262" t="s">
        <v>145</v>
      </c>
      <c r="B35" s="262"/>
      <c r="C35" s="262"/>
      <c r="D35" s="262"/>
    </row>
  </sheetData>
  <mergeCells count="7">
    <mergeCell ref="A34:D34"/>
    <mergeCell ref="A33:D33"/>
    <mergeCell ref="A35:D35"/>
    <mergeCell ref="A1:D1"/>
    <mergeCell ref="A2:D2"/>
    <mergeCell ref="A5:D5"/>
    <mergeCell ref="A3:D3"/>
  </mergeCells>
  <pageMargins left="0.7" right="0.7" top="0.75" bottom="0.75" header="0.3" footer="0.3"/>
  <pageSetup scale="4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election activeCell="A28" sqref="A28:D28"/>
    </sheetView>
  </sheetViews>
  <sheetFormatPr defaultRowHeight="15" x14ac:dyDescent="0.25"/>
  <cols>
    <col min="1" max="1" width="22.28515625" customWidth="1"/>
    <col min="2" max="4" width="20.140625" customWidth="1"/>
  </cols>
  <sheetData>
    <row r="1" spans="1:6" ht="15.75" x14ac:dyDescent="0.25">
      <c r="A1" s="263" t="s">
        <v>227</v>
      </c>
      <c r="B1" s="263"/>
      <c r="C1" s="263"/>
      <c r="D1" s="263"/>
    </row>
    <row r="2" spans="1:6" ht="15.75" x14ac:dyDescent="0.25">
      <c r="A2" s="264" t="s">
        <v>210</v>
      </c>
      <c r="B2" s="264"/>
      <c r="C2" s="264"/>
      <c r="D2" s="264"/>
    </row>
    <row r="3" spans="1:6" ht="15.75" x14ac:dyDescent="0.25">
      <c r="A3" s="264" t="s">
        <v>231</v>
      </c>
      <c r="B3" s="264"/>
      <c r="C3" s="264"/>
      <c r="D3" s="264"/>
    </row>
    <row r="4" spans="1:6" x14ac:dyDescent="0.25">
      <c r="C4" s="8"/>
      <c r="D4" s="8"/>
    </row>
    <row r="5" spans="1:6" x14ac:dyDescent="0.25">
      <c r="C5" s="8"/>
      <c r="D5" s="8"/>
    </row>
    <row r="6" spans="1:6" ht="34.5" customHeight="1" x14ac:dyDescent="0.35">
      <c r="A6" s="267" t="s">
        <v>146</v>
      </c>
      <c r="B6" s="267"/>
      <c r="C6" s="267"/>
      <c r="D6" s="267"/>
      <c r="E6" s="16"/>
      <c r="F6" s="16"/>
    </row>
    <row r="7" spans="1:6" x14ac:dyDescent="0.25">
      <c r="A7" s="9"/>
    </row>
    <row r="8" spans="1:6" x14ac:dyDescent="0.25">
      <c r="A8" s="9" t="s">
        <v>147</v>
      </c>
      <c r="B8" s="8"/>
      <c r="C8" s="8"/>
    </row>
    <row r="9" spans="1:6" x14ac:dyDescent="0.25">
      <c r="A9" s="40" t="s">
        <v>152</v>
      </c>
      <c r="B9" s="8"/>
      <c r="C9" s="8"/>
      <c r="D9" s="28"/>
    </row>
    <row r="10" spans="1:6" x14ac:dyDescent="0.25">
      <c r="B10" s="8"/>
      <c r="C10" s="8"/>
    </row>
    <row r="11" spans="1:6" x14ac:dyDescent="0.25">
      <c r="A11" s="38" t="s">
        <v>71</v>
      </c>
      <c r="B11" s="12" t="s">
        <v>24</v>
      </c>
      <c r="C11" s="12" t="s">
        <v>25</v>
      </c>
      <c r="D11" s="24" t="s">
        <v>0</v>
      </c>
    </row>
    <row r="12" spans="1:6" s="202" customFormat="1" x14ac:dyDescent="0.25">
      <c r="A12" s="29" t="s">
        <v>242</v>
      </c>
      <c r="B12" s="34">
        <v>7731</v>
      </c>
      <c r="C12" s="34">
        <v>8286</v>
      </c>
      <c r="D12" s="35">
        <f t="shared" ref="D12:D19" si="0">SUM(B12:C12)</f>
        <v>16017</v>
      </c>
    </row>
    <row r="13" spans="1:6" x14ac:dyDescent="0.25">
      <c r="A13" s="29" t="s">
        <v>236</v>
      </c>
      <c r="B13" s="34">
        <v>7579</v>
      </c>
      <c r="C13" s="34">
        <v>7516</v>
      </c>
      <c r="D13" s="35">
        <f t="shared" si="0"/>
        <v>15095</v>
      </c>
    </row>
    <row r="14" spans="1:6" s="22" customFormat="1" x14ac:dyDescent="0.25">
      <c r="A14" s="29" t="s">
        <v>209</v>
      </c>
      <c r="B14" s="34">
        <v>7999</v>
      </c>
      <c r="C14" s="34">
        <v>8893</v>
      </c>
      <c r="D14" s="35">
        <f t="shared" si="0"/>
        <v>16892</v>
      </c>
    </row>
    <row r="15" spans="1:6" s="22" customFormat="1" x14ac:dyDescent="0.25">
      <c r="A15" s="29" t="s">
        <v>191</v>
      </c>
      <c r="B15" s="34">
        <v>9356</v>
      </c>
      <c r="C15" s="34">
        <v>10080</v>
      </c>
      <c r="D15" s="35">
        <f t="shared" si="0"/>
        <v>19436</v>
      </c>
    </row>
    <row r="16" spans="1:6" s="22" customFormat="1" x14ac:dyDescent="0.25">
      <c r="A16" s="29" t="s">
        <v>174</v>
      </c>
      <c r="B16" s="34">
        <v>10781</v>
      </c>
      <c r="C16" s="34">
        <v>11976</v>
      </c>
      <c r="D16" s="35">
        <f t="shared" si="0"/>
        <v>22757</v>
      </c>
    </row>
    <row r="17" spans="1:4" s="22" customFormat="1" x14ac:dyDescent="0.25">
      <c r="A17" s="29" t="s">
        <v>153</v>
      </c>
      <c r="B17" s="34">
        <v>12444</v>
      </c>
      <c r="C17" s="34">
        <v>13368</v>
      </c>
      <c r="D17" s="35">
        <f t="shared" si="0"/>
        <v>25812</v>
      </c>
    </row>
    <row r="18" spans="1:4" s="22" customFormat="1" x14ac:dyDescent="0.25">
      <c r="A18" s="29" t="s">
        <v>126</v>
      </c>
      <c r="B18" s="34">
        <v>12815</v>
      </c>
      <c r="C18" s="34">
        <v>14875</v>
      </c>
      <c r="D18" s="35">
        <f t="shared" si="0"/>
        <v>27690</v>
      </c>
    </row>
    <row r="19" spans="1:4" s="22" customFormat="1" x14ac:dyDescent="0.25">
      <c r="A19" s="29" t="s">
        <v>127</v>
      </c>
      <c r="B19" s="34">
        <v>15179</v>
      </c>
      <c r="C19" s="34">
        <v>19070</v>
      </c>
      <c r="D19" s="10">
        <f t="shared" si="0"/>
        <v>34249</v>
      </c>
    </row>
    <row r="20" spans="1:4" x14ac:dyDescent="0.25">
      <c r="A20" s="29" t="s">
        <v>89</v>
      </c>
      <c r="B20" s="27">
        <v>23810</v>
      </c>
      <c r="C20" s="27">
        <v>17839</v>
      </c>
      <c r="D20" s="10">
        <f t="shared" ref="D20:D27" si="1">SUM(B20:C20)</f>
        <v>41649</v>
      </c>
    </row>
    <row r="21" spans="1:4" x14ac:dyDescent="0.25">
      <c r="A21" s="30" t="s">
        <v>84</v>
      </c>
      <c r="B21" s="10">
        <v>16349</v>
      </c>
      <c r="C21" s="10">
        <v>22391</v>
      </c>
      <c r="D21" s="10">
        <f t="shared" si="1"/>
        <v>38740</v>
      </c>
    </row>
    <row r="22" spans="1:4" ht="15.75" thickBot="1" x14ac:dyDescent="0.3">
      <c r="A22" s="47" t="s">
        <v>82</v>
      </c>
      <c r="B22" s="48">
        <v>17290</v>
      </c>
      <c r="C22" s="48">
        <v>21086</v>
      </c>
      <c r="D22" s="48">
        <f t="shared" si="1"/>
        <v>38376</v>
      </c>
    </row>
    <row r="23" spans="1:4" x14ac:dyDescent="0.25">
      <c r="A23" s="46" t="s">
        <v>81</v>
      </c>
      <c r="B23" s="44" t="s">
        <v>83</v>
      </c>
      <c r="C23" s="44" t="s">
        <v>83</v>
      </c>
      <c r="D23" s="44">
        <f t="shared" si="1"/>
        <v>0</v>
      </c>
    </row>
    <row r="24" spans="1:4" x14ac:dyDescent="0.25">
      <c r="A24" s="31" t="s">
        <v>80</v>
      </c>
      <c r="B24" s="10">
        <v>6571</v>
      </c>
      <c r="C24" s="10">
        <v>6753</v>
      </c>
      <c r="D24" s="10">
        <f t="shared" si="1"/>
        <v>13324</v>
      </c>
    </row>
    <row r="25" spans="1:4" x14ac:dyDescent="0.25">
      <c r="A25" s="31" t="s">
        <v>79</v>
      </c>
      <c r="B25" s="10">
        <v>6133</v>
      </c>
      <c r="C25" s="10">
        <v>6559</v>
      </c>
      <c r="D25" s="10">
        <f t="shared" si="1"/>
        <v>12692</v>
      </c>
    </row>
    <row r="26" spans="1:4" x14ac:dyDescent="0.25">
      <c r="A26" s="31" t="s">
        <v>78</v>
      </c>
      <c r="B26" s="10">
        <v>6104</v>
      </c>
      <c r="C26" s="10">
        <v>6823</v>
      </c>
      <c r="D26" s="10">
        <f t="shared" si="1"/>
        <v>12927</v>
      </c>
    </row>
    <row r="27" spans="1:4" x14ac:dyDescent="0.25">
      <c r="A27" s="31" t="s">
        <v>77</v>
      </c>
      <c r="B27" s="10">
        <v>5173</v>
      </c>
      <c r="C27" s="10">
        <v>5233</v>
      </c>
      <c r="D27" s="10">
        <f t="shared" si="1"/>
        <v>10406</v>
      </c>
    </row>
    <row r="28" spans="1:4" ht="25.5" customHeight="1" x14ac:dyDescent="0.25">
      <c r="A28" s="261" t="s">
        <v>2012</v>
      </c>
      <c r="B28" s="261"/>
      <c r="C28" s="261"/>
      <c r="D28" s="261"/>
    </row>
    <row r="29" spans="1:4" ht="67.5" customHeight="1" x14ac:dyDescent="0.25">
      <c r="A29" s="260" t="s">
        <v>2004</v>
      </c>
      <c r="B29" s="260"/>
      <c r="C29" s="260"/>
      <c r="D29" s="260"/>
    </row>
    <row r="30" spans="1:4" ht="78.75" customHeight="1" x14ac:dyDescent="0.25">
      <c r="A30" s="266" t="s">
        <v>145</v>
      </c>
      <c r="B30" s="266"/>
      <c r="C30" s="266"/>
      <c r="D30" s="266"/>
    </row>
  </sheetData>
  <mergeCells count="7">
    <mergeCell ref="A29:D29"/>
    <mergeCell ref="A28:D28"/>
    <mergeCell ref="A30:D30"/>
    <mergeCell ref="A1:D1"/>
    <mergeCell ref="A2:D2"/>
    <mergeCell ref="A6:D6"/>
    <mergeCell ref="A3:D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A26" sqref="A26:D26"/>
    </sheetView>
  </sheetViews>
  <sheetFormatPr defaultRowHeight="15" x14ac:dyDescent="0.25"/>
  <cols>
    <col min="1" max="4" width="19.140625" customWidth="1"/>
  </cols>
  <sheetData>
    <row r="1" spans="1:4" ht="15.75" x14ac:dyDescent="0.25">
      <c r="A1" s="263" t="s">
        <v>227</v>
      </c>
      <c r="B1" s="263"/>
      <c r="C1" s="263"/>
      <c r="D1" s="263"/>
    </row>
    <row r="2" spans="1:4" ht="15.75" x14ac:dyDescent="0.25">
      <c r="A2" s="264" t="s">
        <v>210</v>
      </c>
      <c r="B2" s="264"/>
      <c r="C2" s="264"/>
      <c r="D2" s="264"/>
    </row>
    <row r="3" spans="1:4" ht="15.75" x14ac:dyDescent="0.25">
      <c r="A3" s="264" t="s">
        <v>231</v>
      </c>
      <c r="B3" s="264"/>
      <c r="C3" s="264"/>
      <c r="D3" s="264"/>
    </row>
    <row r="5" spans="1:4" x14ac:dyDescent="0.25">
      <c r="A5" s="9"/>
    </row>
    <row r="6" spans="1:4" ht="30.75" customHeight="1" x14ac:dyDescent="0.25">
      <c r="A6" s="267" t="s">
        <v>146</v>
      </c>
      <c r="B6" s="267"/>
      <c r="C6" s="267"/>
      <c r="D6" s="267"/>
    </row>
    <row r="7" spans="1:4" ht="15.75" x14ac:dyDescent="0.25">
      <c r="A7" s="17"/>
    </row>
    <row r="8" spans="1:4" x14ac:dyDescent="0.25">
      <c r="A8" s="9" t="s">
        <v>170</v>
      </c>
      <c r="B8" s="8"/>
      <c r="C8" s="8"/>
    </row>
    <row r="9" spans="1:4" x14ac:dyDescent="0.25">
      <c r="A9" s="9" t="s">
        <v>1626</v>
      </c>
      <c r="B9" s="8"/>
      <c r="C9" s="8"/>
    </row>
    <row r="10" spans="1:4" x14ac:dyDescent="0.25">
      <c r="A10" s="9"/>
      <c r="B10" s="8"/>
      <c r="C10" s="8"/>
    </row>
    <row r="11" spans="1:4" x14ac:dyDescent="0.25">
      <c r="A11" s="3" t="s">
        <v>71</v>
      </c>
      <c r="B11" s="12" t="s">
        <v>24</v>
      </c>
      <c r="C11" s="12" t="s">
        <v>25</v>
      </c>
      <c r="D11" s="4" t="s">
        <v>0</v>
      </c>
    </row>
    <row r="12" spans="1:4" s="202" customFormat="1" x14ac:dyDescent="0.25">
      <c r="A12" s="23" t="s">
        <v>1623</v>
      </c>
      <c r="B12" s="34">
        <v>1244</v>
      </c>
      <c r="C12" s="34">
        <v>1365</v>
      </c>
      <c r="D12" s="35">
        <f t="shared" ref="D12:D19" si="0">SUM(B12:C12)</f>
        <v>2609</v>
      </c>
    </row>
    <row r="13" spans="1:4" s="202" customFormat="1" x14ac:dyDescent="0.25">
      <c r="A13" s="23" t="s">
        <v>242</v>
      </c>
      <c r="B13" s="34">
        <v>1317</v>
      </c>
      <c r="C13" s="34">
        <v>1474</v>
      </c>
      <c r="D13" s="35">
        <f t="shared" si="0"/>
        <v>2791</v>
      </c>
    </row>
    <row r="14" spans="1:4" s="22" customFormat="1" x14ac:dyDescent="0.25">
      <c r="A14" s="23" t="s">
        <v>236</v>
      </c>
      <c r="B14" s="34">
        <v>1639</v>
      </c>
      <c r="C14" s="34">
        <v>1708</v>
      </c>
      <c r="D14" s="35">
        <f t="shared" si="0"/>
        <v>3347</v>
      </c>
    </row>
    <row r="15" spans="1:4" s="22" customFormat="1" x14ac:dyDescent="0.25">
      <c r="A15" s="23" t="s">
        <v>209</v>
      </c>
      <c r="B15" s="34">
        <v>1469</v>
      </c>
      <c r="C15" s="34">
        <v>1600</v>
      </c>
      <c r="D15" s="35">
        <f t="shared" si="0"/>
        <v>3069</v>
      </c>
    </row>
    <row r="16" spans="1:4" s="22" customFormat="1" x14ac:dyDescent="0.25">
      <c r="A16" s="23" t="s">
        <v>191</v>
      </c>
      <c r="B16" s="34">
        <v>1558</v>
      </c>
      <c r="C16" s="34">
        <v>1708</v>
      </c>
      <c r="D16" s="35">
        <f t="shared" si="0"/>
        <v>3266</v>
      </c>
    </row>
    <row r="17" spans="1:4" s="22" customFormat="1" x14ac:dyDescent="0.25">
      <c r="A17" s="23" t="s">
        <v>174</v>
      </c>
      <c r="B17" s="34">
        <v>1678</v>
      </c>
      <c r="C17" s="34">
        <v>1981</v>
      </c>
      <c r="D17" s="35">
        <f t="shared" si="0"/>
        <v>3659</v>
      </c>
    </row>
    <row r="18" spans="1:4" s="22" customFormat="1" x14ac:dyDescent="0.25">
      <c r="A18" s="23" t="s">
        <v>153</v>
      </c>
      <c r="B18" s="34">
        <v>1856</v>
      </c>
      <c r="C18" s="34">
        <v>2267</v>
      </c>
      <c r="D18" s="35">
        <f t="shared" si="0"/>
        <v>4123</v>
      </c>
    </row>
    <row r="19" spans="1:4" s="22" customFormat="1" x14ac:dyDescent="0.25">
      <c r="A19" s="23" t="s">
        <v>126</v>
      </c>
      <c r="B19" s="34">
        <v>2025</v>
      </c>
      <c r="C19" s="34">
        <v>2493</v>
      </c>
      <c r="D19" s="35">
        <f t="shared" si="0"/>
        <v>4518</v>
      </c>
    </row>
    <row r="20" spans="1:4" s="22" customFormat="1" x14ac:dyDescent="0.25">
      <c r="A20" s="23" t="s">
        <v>127</v>
      </c>
      <c r="B20" s="27">
        <v>1954</v>
      </c>
      <c r="C20" s="27">
        <v>2481</v>
      </c>
      <c r="D20" s="35">
        <f t="shared" ref="D20:D25" si="1">SUM(B20:C20)</f>
        <v>4435</v>
      </c>
    </row>
    <row r="21" spans="1:4" x14ac:dyDescent="0.25">
      <c r="A21" s="11" t="s">
        <v>89</v>
      </c>
      <c r="B21" s="27">
        <v>2174</v>
      </c>
      <c r="C21" s="27">
        <v>2662</v>
      </c>
      <c r="D21" s="35">
        <f t="shared" si="1"/>
        <v>4836</v>
      </c>
    </row>
    <row r="22" spans="1:4" ht="15.75" thickBot="1" x14ac:dyDescent="0.3">
      <c r="A22" s="50" t="s">
        <v>84</v>
      </c>
      <c r="B22" s="51">
        <v>2107</v>
      </c>
      <c r="C22" s="51">
        <v>2408</v>
      </c>
      <c r="D22" s="52">
        <f t="shared" si="1"/>
        <v>4515</v>
      </c>
    </row>
    <row r="23" spans="1:4" x14ac:dyDescent="0.25">
      <c r="A23" s="43" t="s">
        <v>82</v>
      </c>
      <c r="B23" s="44" t="s">
        <v>83</v>
      </c>
      <c r="C23" s="44" t="s">
        <v>83</v>
      </c>
      <c r="D23" s="49">
        <f t="shared" si="1"/>
        <v>0</v>
      </c>
    </row>
    <row r="24" spans="1:4" x14ac:dyDescent="0.25">
      <c r="A24" s="2" t="s">
        <v>81</v>
      </c>
      <c r="B24" s="10">
        <v>1197</v>
      </c>
      <c r="C24" s="10">
        <v>1390</v>
      </c>
      <c r="D24" s="35">
        <f t="shared" si="1"/>
        <v>2587</v>
      </c>
    </row>
    <row r="25" spans="1:4" x14ac:dyDescent="0.25">
      <c r="A25" s="2" t="s">
        <v>80</v>
      </c>
      <c r="B25" s="10" t="s">
        <v>83</v>
      </c>
      <c r="C25" s="10" t="s">
        <v>83</v>
      </c>
      <c r="D25" s="35">
        <f t="shared" si="1"/>
        <v>0</v>
      </c>
    </row>
    <row r="26" spans="1:4" ht="36.75" customHeight="1" x14ac:dyDescent="0.25">
      <c r="A26" s="261" t="s">
        <v>2012</v>
      </c>
      <c r="B26" s="261"/>
      <c r="C26" s="261"/>
      <c r="D26" s="261"/>
    </row>
    <row r="27" spans="1:4" ht="67.5" customHeight="1" x14ac:dyDescent="0.25">
      <c r="A27" s="268" t="s">
        <v>2005</v>
      </c>
      <c r="B27" s="269"/>
      <c r="C27" s="269"/>
      <c r="D27" s="269"/>
    </row>
    <row r="28" spans="1:4" ht="57" customHeight="1" x14ac:dyDescent="0.25">
      <c r="A28" s="270" t="s">
        <v>145</v>
      </c>
      <c r="B28" s="270"/>
      <c r="C28" s="270"/>
      <c r="D28" s="270"/>
    </row>
  </sheetData>
  <mergeCells count="7">
    <mergeCell ref="A27:D27"/>
    <mergeCell ref="A26:D26"/>
    <mergeCell ref="A28:D28"/>
    <mergeCell ref="A1:D1"/>
    <mergeCell ref="A2:D2"/>
    <mergeCell ref="A6:D6"/>
    <mergeCell ref="A3:D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workbookViewId="0">
      <selection activeCell="D68" sqref="D68"/>
    </sheetView>
  </sheetViews>
  <sheetFormatPr defaultRowHeight="15" x14ac:dyDescent="0.25"/>
  <cols>
    <col min="1" max="1" width="16.42578125" customWidth="1"/>
    <col min="2" max="2" width="13.5703125" bestFit="1" customWidth="1"/>
    <col min="3" max="3" width="13.42578125" customWidth="1"/>
    <col min="4" max="9" width="9.7109375" customWidth="1"/>
    <col min="10" max="10" width="10.85546875" customWidth="1"/>
  </cols>
  <sheetData>
    <row r="1" spans="1:10" ht="15.75" x14ac:dyDescent="0.25">
      <c r="A1" s="263" t="s">
        <v>227</v>
      </c>
      <c r="B1" s="263"/>
      <c r="C1" s="263"/>
      <c r="D1" s="263"/>
      <c r="E1" s="263"/>
      <c r="F1" s="263"/>
      <c r="G1" s="263"/>
      <c r="H1" s="263"/>
      <c r="I1" s="263"/>
      <c r="J1" s="263"/>
    </row>
    <row r="2" spans="1:10" ht="15.75" x14ac:dyDescent="0.25">
      <c r="A2" s="264" t="s">
        <v>210</v>
      </c>
      <c r="B2" s="264"/>
      <c r="C2" s="264"/>
      <c r="D2" s="264"/>
      <c r="E2" s="264"/>
      <c r="F2" s="264"/>
      <c r="G2" s="264"/>
      <c r="H2" s="264"/>
      <c r="I2" s="264"/>
      <c r="J2" s="264"/>
    </row>
    <row r="3" spans="1:10" ht="15.75" x14ac:dyDescent="0.25">
      <c r="A3" s="264" t="s">
        <v>231</v>
      </c>
      <c r="B3" s="264"/>
      <c r="C3" s="264"/>
      <c r="D3" s="264"/>
      <c r="E3" s="264"/>
      <c r="F3" s="264"/>
      <c r="G3" s="264"/>
      <c r="H3" s="264"/>
      <c r="I3" s="264"/>
      <c r="J3" s="264"/>
    </row>
    <row r="4" spans="1:10" x14ac:dyDescent="0.25">
      <c r="F4" s="20"/>
      <c r="G4" s="21"/>
      <c r="H4" s="21"/>
      <c r="I4" s="21"/>
    </row>
    <row r="5" spans="1:10" ht="19.5" customHeight="1" x14ac:dyDescent="0.25">
      <c r="A5" s="276" t="s">
        <v>146</v>
      </c>
      <c r="B5" s="276"/>
      <c r="C5" s="276"/>
      <c r="D5" s="276"/>
      <c r="E5" s="276"/>
      <c r="F5" s="276"/>
      <c r="G5" s="276"/>
      <c r="H5" s="276"/>
      <c r="I5" s="276"/>
      <c r="J5" s="276"/>
    </row>
    <row r="7" spans="1:10" x14ac:dyDescent="0.25">
      <c r="A7" s="37" t="s">
        <v>167</v>
      </c>
      <c r="B7" s="37"/>
      <c r="C7" s="37"/>
      <c r="D7" s="37"/>
      <c r="E7" s="37"/>
      <c r="F7" s="37"/>
      <c r="G7" s="37"/>
      <c r="H7" s="37"/>
      <c r="I7" s="37"/>
      <c r="J7" s="37"/>
    </row>
    <row r="8" spans="1:10" x14ac:dyDescent="0.25">
      <c r="A8" s="277" t="s">
        <v>1622</v>
      </c>
      <c r="B8" s="277"/>
      <c r="C8" s="277"/>
      <c r="D8" s="277"/>
      <c r="E8" s="277"/>
      <c r="F8" s="277"/>
      <c r="G8" s="277"/>
      <c r="H8" s="277"/>
      <c r="I8" s="277"/>
    </row>
    <row r="9" spans="1:10" s="6" customFormat="1" ht="15.75" customHeight="1" thickBot="1" x14ac:dyDescent="0.3">
      <c r="C9" s="7"/>
      <c r="D9" s="7"/>
      <c r="E9" s="7"/>
    </row>
    <row r="10" spans="1:10" s="6" customFormat="1" ht="15.75" customHeight="1" thickTop="1" x14ac:dyDescent="0.25">
      <c r="A10" s="278" t="s">
        <v>155</v>
      </c>
      <c r="B10" s="278" t="s">
        <v>212</v>
      </c>
      <c r="C10" s="280" t="s">
        <v>156</v>
      </c>
      <c r="D10" s="274" t="s">
        <v>128</v>
      </c>
      <c r="E10" s="274"/>
      <c r="F10" s="274" t="s">
        <v>129</v>
      </c>
      <c r="G10" s="274"/>
      <c r="H10" s="274" t="s">
        <v>132</v>
      </c>
      <c r="I10" s="274"/>
      <c r="J10" s="274" t="s">
        <v>0</v>
      </c>
    </row>
    <row r="11" spans="1:10" s="6" customFormat="1" ht="15.75" thickBot="1" x14ac:dyDescent="0.3">
      <c r="A11" s="279"/>
      <c r="B11" s="279"/>
      <c r="C11" s="281"/>
      <c r="D11" s="53" t="s">
        <v>3</v>
      </c>
      <c r="E11" s="53" t="s">
        <v>4</v>
      </c>
      <c r="F11" s="53" t="s">
        <v>3</v>
      </c>
      <c r="G11" s="53" t="s">
        <v>4</v>
      </c>
      <c r="H11" s="53" t="s">
        <v>3</v>
      </c>
      <c r="I11" s="53" t="s">
        <v>4</v>
      </c>
      <c r="J11" s="275"/>
    </row>
    <row r="12" spans="1:10" s="6" customFormat="1" x14ac:dyDescent="0.25">
      <c r="A12" s="223" t="s">
        <v>157</v>
      </c>
      <c r="B12" s="223" t="s">
        <v>130</v>
      </c>
      <c r="C12" s="224">
        <v>1</v>
      </c>
      <c r="D12" s="45">
        <v>0</v>
      </c>
      <c r="E12" s="45">
        <v>0</v>
      </c>
      <c r="F12" s="45">
        <v>0</v>
      </c>
      <c r="G12" s="45">
        <v>2</v>
      </c>
      <c r="H12" s="8">
        <f>SUM(D12,F12)</f>
        <v>0</v>
      </c>
      <c r="I12" s="8">
        <f>SUM(E12,G12)</f>
        <v>2</v>
      </c>
      <c r="J12" s="8">
        <f t="shared" ref="J12:J43" si="0">SUM(H12:I12)</f>
        <v>2</v>
      </c>
    </row>
    <row r="13" spans="1:10" s="6" customFormat="1" x14ac:dyDescent="0.25">
      <c r="A13" s="223"/>
      <c r="B13" s="223" t="s">
        <v>36</v>
      </c>
      <c r="C13" s="224">
        <v>2</v>
      </c>
      <c r="D13" s="45">
        <v>67</v>
      </c>
      <c r="E13" s="45">
        <v>115</v>
      </c>
      <c r="F13" s="45">
        <v>2</v>
      </c>
      <c r="G13" s="45">
        <v>2</v>
      </c>
      <c r="H13" s="8">
        <f t="shared" ref="H13:I60" si="1">SUM(D13,F13)</f>
        <v>69</v>
      </c>
      <c r="I13" s="8">
        <f t="shared" si="1"/>
        <v>117</v>
      </c>
      <c r="J13" s="8">
        <f t="shared" si="0"/>
        <v>186</v>
      </c>
    </row>
    <row r="14" spans="1:10" x14ac:dyDescent="0.25">
      <c r="A14" s="223"/>
      <c r="B14" s="223" t="s">
        <v>39</v>
      </c>
      <c r="C14" s="224">
        <v>19</v>
      </c>
      <c r="D14" s="45">
        <v>1452.0000000000005</v>
      </c>
      <c r="E14" s="45">
        <v>1254.9999999999993</v>
      </c>
      <c r="F14" s="45">
        <v>163</v>
      </c>
      <c r="G14" s="45">
        <v>105</v>
      </c>
      <c r="H14" s="8">
        <f t="shared" si="1"/>
        <v>1615.0000000000005</v>
      </c>
      <c r="I14" s="8">
        <f t="shared" si="1"/>
        <v>1359.9999999999993</v>
      </c>
      <c r="J14" s="8">
        <f t="shared" si="0"/>
        <v>2975</v>
      </c>
    </row>
    <row r="15" spans="1:10" x14ac:dyDescent="0.25">
      <c r="A15" s="223"/>
      <c r="B15" s="223" t="s">
        <v>43</v>
      </c>
      <c r="C15" s="224">
        <v>1</v>
      </c>
      <c r="D15" s="45">
        <v>0</v>
      </c>
      <c r="E15" s="45">
        <v>0</v>
      </c>
      <c r="F15" s="45">
        <v>0</v>
      </c>
      <c r="G15" s="45">
        <v>0</v>
      </c>
      <c r="H15" s="8">
        <f t="shared" si="1"/>
        <v>0</v>
      </c>
      <c r="I15" s="8">
        <f t="shared" si="1"/>
        <v>0</v>
      </c>
      <c r="J15" s="8">
        <f t="shared" si="0"/>
        <v>0</v>
      </c>
    </row>
    <row r="16" spans="1:10" x14ac:dyDescent="0.25">
      <c r="A16" s="223"/>
      <c r="B16" s="223" t="s">
        <v>49</v>
      </c>
      <c r="C16" s="224">
        <v>2</v>
      </c>
      <c r="D16" s="45">
        <v>0</v>
      </c>
      <c r="E16" s="45">
        <v>0</v>
      </c>
      <c r="F16" s="45">
        <v>0</v>
      </c>
      <c r="G16" s="45">
        <v>0</v>
      </c>
      <c r="H16" s="8">
        <f t="shared" si="1"/>
        <v>0</v>
      </c>
      <c r="I16" s="8">
        <f t="shared" si="1"/>
        <v>0</v>
      </c>
      <c r="J16" s="8">
        <f t="shared" si="0"/>
        <v>0</v>
      </c>
    </row>
    <row r="17" spans="1:10" x14ac:dyDescent="0.25">
      <c r="A17" s="223"/>
      <c r="B17" s="223" t="s">
        <v>55</v>
      </c>
      <c r="C17" s="224">
        <v>1</v>
      </c>
      <c r="D17" s="45">
        <v>0</v>
      </c>
      <c r="E17" s="45">
        <v>0</v>
      </c>
      <c r="F17" s="45">
        <v>0</v>
      </c>
      <c r="G17" s="45">
        <v>0</v>
      </c>
      <c r="H17" s="8">
        <f t="shared" si="1"/>
        <v>0</v>
      </c>
      <c r="I17" s="8">
        <f t="shared" si="1"/>
        <v>0</v>
      </c>
      <c r="J17" s="8">
        <f t="shared" si="0"/>
        <v>0</v>
      </c>
    </row>
    <row r="18" spans="1:10" x14ac:dyDescent="0.25">
      <c r="A18" s="223"/>
      <c r="B18" s="223" t="s">
        <v>63</v>
      </c>
      <c r="C18" s="224">
        <v>1</v>
      </c>
      <c r="D18" s="45">
        <v>12</v>
      </c>
      <c r="E18" s="45">
        <v>54</v>
      </c>
      <c r="F18" s="45">
        <v>0</v>
      </c>
      <c r="G18" s="45">
        <v>0</v>
      </c>
      <c r="H18" s="8">
        <f t="shared" si="1"/>
        <v>12</v>
      </c>
      <c r="I18" s="8">
        <f t="shared" si="1"/>
        <v>54</v>
      </c>
      <c r="J18" s="8">
        <f t="shared" si="0"/>
        <v>66</v>
      </c>
    </row>
    <row r="19" spans="1:10" x14ac:dyDescent="0.25">
      <c r="A19" s="223" t="s">
        <v>158</v>
      </c>
      <c r="B19" s="223" t="s">
        <v>51</v>
      </c>
      <c r="C19" s="224">
        <v>6</v>
      </c>
      <c r="D19" s="45">
        <v>74</v>
      </c>
      <c r="E19" s="45">
        <v>57</v>
      </c>
      <c r="F19" s="45">
        <v>3.0000000000000004</v>
      </c>
      <c r="G19" s="45">
        <v>0</v>
      </c>
      <c r="H19" s="8">
        <f t="shared" si="1"/>
        <v>77</v>
      </c>
      <c r="I19" s="8">
        <f t="shared" si="1"/>
        <v>57</v>
      </c>
      <c r="J19" s="8">
        <f t="shared" si="0"/>
        <v>134</v>
      </c>
    </row>
    <row r="20" spans="1:10" x14ac:dyDescent="0.25">
      <c r="A20" s="223"/>
      <c r="B20" s="223" t="s">
        <v>87</v>
      </c>
      <c r="C20" s="224">
        <v>1</v>
      </c>
      <c r="D20" s="45">
        <v>15</v>
      </c>
      <c r="E20" s="45">
        <v>1</v>
      </c>
      <c r="F20" s="45">
        <v>0</v>
      </c>
      <c r="G20" s="45">
        <v>0</v>
      </c>
      <c r="H20" s="8">
        <f t="shared" si="1"/>
        <v>15</v>
      </c>
      <c r="I20" s="8">
        <f t="shared" si="1"/>
        <v>1</v>
      </c>
      <c r="J20" s="8">
        <f t="shared" si="0"/>
        <v>16</v>
      </c>
    </row>
    <row r="21" spans="1:10" x14ac:dyDescent="0.25">
      <c r="A21" s="223"/>
      <c r="B21" s="223" t="s">
        <v>69</v>
      </c>
      <c r="C21" s="224">
        <v>2</v>
      </c>
      <c r="D21" s="45">
        <v>0</v>
      </c>
      <c r="E21" s="45">
        <v>0</v>
      </c>
      <c r="F21" s="45">
        <v>4</v>
      </c>
      <c r="G21" s="45">
        <v>17</v>
      </c>
      <c r="H21" s="8">
        <f t="shared" si="1"/>
        <v>4</v>
      </c>
      <c r="I21" s="8">
        <f t="shared" si="1"/>
        <v>17</v>
      </c>
      <c r="J21" s="8">
        <f t="shared" si="0"/>
        <v>21</v>
      </c>
    </row>
    <row r="22" spans="1:10" x14ac:dyDescent="0.25">
      <c r="A22" s="223" t="s">
        <v>159</v>
      </c>
      <c r="B22" s="223" t="s">
        <v>37</v>
      </c>
      <c r="C22" s="224">
        <v>29</v>
      </c>
      <c r="D22" s="45">
        <v>1479.0000000000005</v>
      </c>
      <c r="E22" s="45">
        <v>1809.0000000000007</v>
      </c>
      <c r="F22" s="45">
        <v>89</v>
      </c>
      <c r="G22" s="45">
        <v>194</v>
      </c>
      <c r="H22" s="8">
        <f t="shared" si="1"/>
        <v>1568.0000000000005</v>
      </c>
      <c r="I22" s="8">
        <f t="shared" si="1"/>
        <v>2003.0000000000007</v>
      </c>
      <c r="J22" s="8">
        <f t="shared" si="0"/>
        <v>3571.0000000000009</v>
      </c>
    </row>
    <row r="23" spans="1:10" x14ac:dyDescent="0.25">
      <c r="A23" s="223"/>
      <c r="B23" s="223" t="s">
        <v>41</v>
      </c>
      <c r="C23" s="224">
        <v>1</v>
      </c>
      <c r="D23" s="45">
        <v>0</v>
      </c>
      <c r="E23" s="45">
        <v>0</v>
      </c>
      <c r="F23" s="45">
        <v>0</v>
      </c>
      <c r="G23" s="45">
        <v>0</v>
      </c>
      <c r="H23" s="8">
        <f t="shared" si="1"/>
        <v>0</v>
      </c>
      <c r="I23" s="8">
        <f t="shared" si="1"/>
        <v>0</v>
      </c>
      <c r="J23" s="8">
        <f t="shared" si="0"/>
        <v>0</v>
      </c>
    </row>
    <row r="24" spans="1:10" x14ac:dyDescent="0.25">
      <c r="A24" s="223"/>
      <c r="B24" s="223" t="s">
        <v>42</v>
      </c>
      <c r="C24" s="224">
        <v>11</v>
      </c>
      <c r="D24" s="45">
        <v>291.00000000000006</v>
      </c>
      <c r="E24" s="45">
        <v>261.00000000000011</v>
      </c>
      <c r="F24" s="45">
        <v>102</v>
      </c>
      <c r="G24" s="45">
        <v>220.00000000000003</v>
      </c>
      <c r="H24" s="8">
        <f t="shared" si="1"/>
        <v>393.00000000000006</v>
      </c>
      <c r="I24" s="8">
        <f t="shared" si="1"/>
        <v>481.00000000000011</v>
      </c>
      <c r="J24" s="8">
        <f t="shared" si="0"/>
        <v>874.00000000000023</v>
      </c>
    </row>
    <row r="25" spans="1:10" x14ac:dyDescent="0.25">
      <c r="A25" s="223"/>
      <c r="B25" s="223" t="s">
        <v>44</v>
      </c>
      <c r="C25" s="224">
        <v>2</v>
      </c>
      <c r="D25" s="45">
        <v>0</v>
      </c>
      <c r="E25" s="45">
        <v>0</v>
      </c>
      <c r="F25" s="45">
        <v>0</v>
      </c>
      <c r="G25" s="45">
        <v>0</v>
      </c>
      <c r="H25" s="8">
        <f t="shared" si="1"/>
        <v>0</v>
      </c>
      <c r="I25" s="8">
        <f t="shared" si="1"/>
        <v>0</v>
      </c>
      <c r="J25" s="8">
        <f t="shared" si="0"/>
        <v>0</v>
      </c>
    </row>
    <row r="26" spans="1:10" x14ac:dyDescent="0.25">
      <c r="A26" s="223"/>
      <c r="B26" s="223" t="s">
        <v>48</v>
      </c>
      <c r="C26" s="224">
        <v>1</v>
      </c>
      <c r="D26" s="45">
        <v>0</v>
      </c>
      <c r="E26" s="45">
        <v>10</v>
      </c>
      <c r="F26" s="45">
        <v>0</v>
      </c>
      <c r="G26" s="45">
        <v>0</v>
      </c>
      <c r="H26" s="8">
        <f t="shared" si="1"/>
        <v>0</v>
      </c>
      <c r="I26" s="8">
        <f t="shared" si="1"/>
        <v>10</v>
      </c>
      <c r="J26" s="8">
        <f t="shared" si="0"/>
        <v>10</v>
      </c>
    </row>
    <row r="27" spans="1:10" x14ac:dyDescent="0.25">
      <c r="A27" s="223"/>
      <c r="B27" s="223" t="s">
        <v>62</v>
      </c>
      <c r="C27" s="224">
        <v>33</v>
      </c>
      <c r="D27" s="45">
        <v>1621.9999999999986</v>
      </c>
      <c r="E27" s="45">
        <v>2607.0000000000005</v>
      </c>
      <c r="F27" s="45">
        <v>136</v>
      </c>
      <c r="G27" s="45">
        <v>331</v>
      </c>
      <c r="H27" s="8">
        <f t="shared" si="1"/>
        <v>1757.9999999999986</v>
      </c>
      <c r="I27" s="8">
        <f t="shared" si="1"/>
        <v>2938.0000000000005</v>
      </c>
      <c r="J27" s="8">
        <f t="shared" si="0"/>
        <v>4695.9999999999991</v>
      </c>
    </row>
    <row r="28" spans="1:10" x14ac:dyDescent="0.25">
      <c r="A28" s="223"/>
      <c r="B28" s="223" t="s">
        <v>65</v>
      </c>
      <c r="C28" s="224">
        <v>1</v>
      </c>
      <c r="D28" s="45">
        <v>20</v>
      </c>
      <c r="E28" s="45">
        <v>43</v>
      </c>
      <c r="F28" s="45">
        <v>0</v>
      </c>
      <c r="G28" s="45">
        <v>0</v>
      </c>
      <c r="H28" s="8">
        <f t="shared" si="1"/>
        <v>20</v>
      </c>
      <c r="I28" s="8">
        <f t="shared" si="1"/>
        <v>43</v>
      </c>
      <c r="J28" s="8">
        <f t="shared" si="0"/>
        <v>63</v>
      </c>
    </row>
    <row r="29" spans="1:10" x14ac:dyDescent="0.25">
      <c r="A29" s="223"/>
      <c r="B29" s="223" t="s">
        <v>66</v>
      </c>
      <c r="C29" s="224">
        <v>1</v>
      </c>
      <c r="D29" s="45">
        <v>0</v>
      </c>
      <c r="E29" s="45">
        <v>0</v>
      </c>
      <c r="F29" s="45">
        <v>499</v>
      </c>
      <c r="G29" s="45">
        <v>72.000000000000014</v>
      </c>
      <c r="H29" s="8">
        <f t="shared" si="1"/>
        <v>499</v>
      </c>
      <c r="I29" s="8">
        <f t="shared" si="1"/>
        <v>72.000000000000014</v>
      </c>
      <c r="J29" s="8">
        <f t="shared" si="0"/>
        <v>571</v>
      </c>
    </row>
    <row r="30" spans="1:10" x14ac:dyDescent="0.25">
      <c r="A30" s="223"/>
      <c r="B30" s="223" t="s">
        <v>67</v>
      </c>
      <c r="C30" s="224">
        <v>2</v>
      </c>
      <c r="D30" s="45">
        <v>51</v>
      </c>
      <c r="E30" s="45">
        <v>92.000000000000014</v>
      </c>
      <c r="F30" s="45">
        <v>0</v>
      </c>
      <c r="G30" s="45">
        <v>0</v>
      </c>
      <c r="H30" s="8">
        <f t="shared" si="1"/>
        <v>51</v>
      </c>
      <c r="I30" s="8">
        <f t="shared" si="1"/>
        <v>92.000000000000014</v>
      </c>
      <c r="J30" s="8">
        <f t="shared" si="0"/>
        <v>143</v>
      </c>
    </row>
    <row r="31" spans="1:10" x14ac:dyDescent="0.25">
      <c r="A31" s="223" t="s">
        <v>160</v>
      </c>
      <c r="B31" s="223" t="s">
        <v>45</v>
      </c>
      <c r="C31" s="224">
        <v>7</v>
      </c>
      <c r="D31" s="45">
        <v>545</v>
      </c>
      <c r="E31" s="45">
        <v>284</v>
      </c>
      <c r="F31" s="45">
        <v>10.000000000000002</v>
      </c>
      <c r="G31" s="45">
        <v>15.000000000000002</v>
      </c>
      <c r="H31" s="8">
        <f t="shared" si="1"/>
        <v>555</v>
      </c>
      <c r="I31" s="8">
        <f t="shared" si="1"/>
        <v>299</v>
      </c>
      <c r="J31" s="8">
        <f t="shared" si="0"/>
        <v>854</v>
      </c>
    </row>
    <row r="32" spans="1:10" x14ac:dyDescent="0.25">
      <c r="A32" s="223"/>
      <c r="B32" s="223" t="s">
        <v>1628</v>
      </c>
      <c r="C32" s="224">
        <v>1</v>
      </c>
      <c r="D32" s="45">
        <v>8</v>
      </c>
      <c r="E32" s="45">
        <v>3</v>
      </c>
      <c r="F32" s="45">
        <v>0</v>
      </c>
      <c r="G32" s="45">
        <v>0</v>
      </c>
      <c r="H32" s="8">
        <f t="shared" si="1"/>
        <v>8</v>
      </c>
      <c r="I32" s="8">
        <f t="shared" si="1"/>
        <v>3</v>
      </c>
      <c r="J32" s="8">
        <f t="shared" si="0"/>
        <v>11</v>
      </c>
    </row>
    <row r="33" spans="1:10" x14ac:dyDescent="0.25">
      <c r="A33" s="223"/>
      <c r="B33" s="223" t="s">
        <v>192</v>
      </c>
      <c r="C33" s="224">
        <v>1</v>
      </c>
      <c r="D33" s="45">
        <v>0</v>
      </c>
      <c r="E33" s="45">
        <v>0</v>
      </c>
      <c r="F33" s="45">
        <v>0</v>
      </c>
      <c r="G33" s="45">
        <v>0</v>
      </c>
      <c r="H33" s="8">
        <f t="shared" si="1"/>
        <v>0</v>
      </c>
      <c r="I33" s="8">
        <f t="shared" si="1"/>
        <v>0</v>
      </c>
      <c r="J33" s="8">
        <f t="shared" si="0"/>
        <v>0</v>
      </c>
    </row>
    <row r="34" spans="1:10" x14ac:dyDescent="0.25">
      <c r="A34" s="223" t="s">
        <v>161</v>
      </c>
      <c r="B34" s="223" t="s">
        <v>31</v>
      </c>
      <c r="C34" s="224">
        <v>3</v>
      </c>
      <c r="D34" s="45">
        <v>17</v>
      </c>
      <c r="E34" s="45">
        <v>46</v>
      </c>
      <c r="F34" s="45">
        <v>6</v>
      </c>
      <c r="G34" s="45">
        <v>0</v>
      </c>
      <c r="H34" s="8">
        <f t="shared" si="1"/>
        <v>23</v>
      </c>
      <c r="I34" s="8">
        <f t="shared" si="1"/>
        <v>46</v>
      </c>
      <c r="J34" s="8">
        <f t="shared" si="0"/>
        <v>69</v>
      </c>
    </row>
    <row r="35" spans="1:10" x14ac:dyDescent="0.25">
      <c r="A35" s="223"/>
      <c r="B35" s="223" t="s">
        <v>32</v>
      </c>
      <c r="C35" s="224">
        <v>10</v>
      </c>
      <c r="D35" s="45">
        <v>641.99999999999977</v>
      </c>
      <c r="E35" s="45">
        <v>625.99999999999989</v>
      </c>
      <c r="F35" s="45">
        <v>6</v>
      </c>
      <c r="G35" s="45">
        <v>3.0000000000000009</v>
      </c>
      <c r="H35" s="8">
        <f t="shared" si="1"/>
        <v>647.99999999999977</v>
      </c>
      <c r="I35" s="8">
        <f t="shared" si="1"/>
        <v>628.99999999999989</v>
      </c>
      <c r="J35" s="8">
        <f t="shared" si="0"/>
        <v>1276.9999999999995</v>
      </c>
    </row>
    <row r="36" spans="1:10" x14ac:dyDescent="0.25">
      <c r="A36" s="223"/>
      <c r="B36" s="223" t="s">
        <v>52</v>
      </c>
      <c r="C36" s="224">
        <v>2</v>
      </c>
      <c r="D36" s="45">
        <v>74</v>
      </c>
      <c r="E36" s="45">
        <v>9</v>
      </c>
      <c r="F36" s="45">
        <v>0</v>
      </c>
      <c r="G36" s="45">
        <v>0</v>
      </c>
      <c r="H36" s="8">
        <f t="shared" si="1"/>
        <v>74</v>
      </c>
      <c r="I36" s="8">
        <f t="shared" si="1"/>
        <v>9</v>
      </c>
      <c r="J36" s="8">
        <f t="shared" si="0"/>
        <v>83</v>
      </c>
    </row>
    <row r="37" spans="1:10" x14ac:dyDescent="0.25">
      <c r="A37" s="223"/>
      <c r="B37" s="223" t="s">
        <v>58</v>
      </c>
      <c r="C37" s="224">
        <v>1</v>
      </c>
      <c r="D37" s="45">
        <v>92</v>
      </c>
      <c r="E37" s="45">
        <v>85</v>
      </c>
      <c r="F37" s="45">
        <v>0</v>
      </c>
      <c r="G37" s="45">
        <v>0</v>
      </c>
      <c r="H37" s="8">
        <f t="shared" si="1"/>
        <v>92</v>
      </c>
      <c r="I37" s="8">
        <f t="shared" si="1"/>
        <v>85</v>
      </c>
      <c r="J37" s="8">
        <f t="shared" si="0"/>
        <v>177</v>
      </c>
    </row>
    <row r="38" spans="1:10" x14ac:dyDescent="0.25">
      <c r="A38" s="223" t="s">
        <v>162</v>
      </c>
      <c r="B38" s="223" t="s">
        <v>33</v>
      </c>
      <c r="C38" s="224">
        <v>11</v>
      </c>
      <c r="D38" s="45">
        <v>349.00000000000011</v>
      </c>
      <c r="E38" s="45">
        <v>402</v>
      </c>
      <c r="F38" s="45">
        <v>22.000000000000004</v>
      </c>
      <c r="G38" s="45">
        <v>38</v>
      </c>
      <c r="H38" s="8">
        <f t="shared" si="1"/>
        <v>371.00000000000011</v>
      </c>
      <c r="I38" s="8">
        <f t="shared" si="1"/>
        <v>440</v>
      </c>
      <c r="J38" s="8">
        <f t="shared" si="0"/>
        <v>811.00000000000011</v>
      </c>
    </row>
    <row r="39" spans="1:10" x14ac:dyDescent="0.25">
      <c r="A39" s="223"/>
      <c r="B39" s="223" t="s">
        <v>35</v>
      </c>
      <c r="C39" s="224">
        <v>2</v>
      </c>
      <c r="D39" s="45">
        <v>15</v>
      </c>
      <c r="E39" s="45">
        <v>15</v>
      </c>
      <c r="F39" s="45">
        <v>3</v>
      </c>
      <c r="G39" s="45">
        <v>11</v>
      </c>
      <c r="H39" s="8">
        <f t="shared" si="1"/>
        <v>18</v>
      </c>
      <c r="I39" s="8">
        <f t="shared" si="1"/>
        <v>26</v>
      </c>
      <c r="J39" s="8">
        <f t="shared" si="0"/>
        <v>44</v>
      </c>
    </row>
    <row r="40" spans="1:10" x14ac:dyDescent="0.25">
      <c r="A40" s="223"/>
      <c r="B40" s="223" t="s">
        <v>40</v>
      </c>
      <c r="C40" s="224">
        <v>1</v>
      </c>
      <c r="D40" s="45">
        <v>20</v>
      </c>
      <c r="E40" s="45">
        <v>18</v>
      </c>
      <c r="F40" s="45">
        <v>0</v>
      </c>
      <c r="G40" s="45">
        <v>0</v>
      </c>
      <c r="H40" s="8">
        <f t="shared" si="1"/>
        <v>20</v>
      </c>
      <c r="I40" s="8">
        <f t="shared" si="1"/>
        <v>18</v>
      </c>
      <c r="J40" s="8">
        <f t="shared" si="0"/>
        <v>38</v>
      </c>
    </row>
    <row r="41" spans="1:10" x14ac:dyDescent="0.25">
      <c r="A41" s="223"/>
      <c r="B41" s="223" t="s">
        <v>163</v>
      </c>
      <c r="C41" s="224">
        <v>1</v>
      </c>
      <c r="D41" s="45">
        <v>0</v>
      </c>
      <c r="E41" s="45">
        <v>0</v>
      </c>
      <c r="F41" s="45">
        <v>0</v>
      </c>
      <c r="G41" s="45">
        <v>0</v>
      </c>
      <c r="H41" s="8">
        <f t="shared" si="1"/>
        <v>0</v>
      </c>
      <c r="I41" s="8">
        <f t="shared" si="1"/>
        <v>0</v>
      </c>
      <c r="J41" s="8">
        <f t="shared" si="0"/>
        <v>0</v>
      </c>
    </row>
    <row r="42" spans="1:10" x14ac:dyDescent="0.25">
      <c r="A42" s="223"/>
      <c r="B42" s="223" t="s">
        <v>50</v>
      </c>
      <c r="C42" s="224">
        <v>1</v>
      </c>
      <c r="D42" s="45">
        <v>23</v>
      </c>
      <c r="E42" s="45">
        <v>54</v>
      </c>
      <c r="F42" s="45">
        <v>11</v>
      </c>
      <c r="G42" s="45">
        <v>85</v>
      </c>
      <c r="H42" s="8">
        <f t="shared" si="1"/>
        <v>34</v>
      </c>
      <c r="I42" s="8">
        <f t="shared" si="1"/>
        <v>139</v>
      </c>
      <c r="J42" s="8">
        <f t="shared" si="0"/>
        <v>173</v>
      </c>
    </row>
    <row r="43" spans="1:10" x14ac:dyDescent="0.25">
      <c r="A43" s="223"/>
      <c r="B43" s="223" t="s">
        <v>56</v>
      </c>
      <c r="C43" s="224">
        <v>6</v>
      </c>
      <c r="D43" s="45">
        <v>655</v>
      </c>
      <c r="E43" s="45">
        <v>761.00000000000011</v>
      </c>
      <c r="F43" s="45">
        <v>4.0000000000000009</v>
      </c>
      <c r="G43" s="45">
        <v>45</v>
      </c>
      <c r="H43" s="8">
        <f t="shared" si="1"/>
        <v>659</v>
      </c>
      <c r="I43" s="8">
        <f t="shared" si="1"/>
        <v>806.00000000000011</v>
      </c>
      <c r="J43" s="8">
        <f t="shared" si="0"/>
        <v>1465</v>
      </c>
    </row>
    <row r="44" spans="1:10" x14ac:dyDescent="0.25">
      <c r="A44" s="223"/>
      <c r="B44" s="223" t="s">
        <v>88</v>
      </c>
      <c r="C44" s="224">
        <v>1</v>
      </c>
      <c r="D44" s="45">
        <v>0</v>
      </c>
      <c r="E44" s="45">
        <v>0</v>
      </c>
      <c r="F44" s="45">
        <v>0</v>
      </c>
      <c r="G44" s="45">
        <v>0</v>
      </c>
      <c r="H44" s="8">
        <f t="shared" si="1"/>
        <v>0</v>
      </c>
      <c r="I44" s="8">
        <f t="shared" si="1"/>
        <v>0</v>
      </c>
      <c r="J44" s="8">
        <f t="shared" ref="J44:J60" si="2">SUM(H44:I44)</f>
        <v>0</v>
      </c>
    </row>
    <row r="45" spans="1:10" x14ac:dyDescent="0.25">
      <c r="A45" s="223"/>
      <c r="B45" s="223" t="s">
        <v>68</v>
      </c>
      <c r="C45" s="224">
        <v>3</v>
      </c>
      <c r="D45" s="45">
        <v>269</v>
      </c>
      <c r="E45" s="45">
        <v>15</v>
      </c>
      <c r="F45" s="45">
        <v>42</v>
      </c>
      <c r="G45" s="45">
        <v>8</v>
      </c>
      <c r="H45" s="8">
        <f t="shared" si="1"/>
        <v>311</v>
      </c>
      <c r="I45" s="8">
        <f t="shared" si="1"/>
        <v>23</v>
      </c>
      <c r="J45" s="7">
        <f t="shared" si="2"/>
        <v>334</v>
      </c>
    </row>
    <row r="46" spans="1:10" x14ac:dyDescent="0.25">
      <c r="A46" s="223" t="s">
        <v>164</v>
      </c>
      <c r="B46" s="223" t="s">
        <v>38</v>
      </c>
      <c r="C46" s="224">
        <v>1</v>
      </c>
      <c r="D46" s="45">
        <v>17</v>
      </c>
      <c r="E46" s="45">
        <v>15</v>
      </c>
      <c r="F46" s="45">
        <v>8</v>
      </c>
      <c r="G46" s="45">
        <v>12</v>
      </c>
      <c r="H46" s="8">
        <f t="shared" si="1"/>
        <v>25</v>
      </c>
      <c r="I46" s="8">
        <f t="shared" si="1"/>
        <v>27</v>
      </c>
      <c r="J46" s="8">
        <f t="shared" si="2"/>
        <v>52</v>
      </c>
    </row>
    <row r="47" spans="1:10" x14ac:dyDescent="0.25">
      <c r="A47" s="223"/>
      <c r="B47" s="223" t="s">
        <v>211</v>
      </c>
      <c r="C47" s="224">
        <v>1</v>
      </c>
      <c r="D47" s="45">
        <v>41</v>
      </c>
      <c r="E47" s="45">
        <v>5</v>
      </c>
      <c r="F47" s="45">
        <v>0</v>
      </c>
      <c r="G47" s="45">
        <v>0</v>
      </c>
      <c r="H47" s="8">
        <f t="shared" si="1"/>
        <v>41</v>
      </c>
      <c r="I47" s="8">
        <f t="shared" si="1"/>
        <v>5</v>
      </c>
      <c r="J47" s="8">
        <f t="shared" si="2"/>
        <v>46</v>
      </c>
    </row>
    <row r="48" spans="1:10" x14ac:dyDescent="0.25">
      <c r="A48" s="223"/>
      <c r="B48" s="223" t="s">
        <v>57</v>
      </c>
      <c r="C48" s="224">
        <v>11</v>
      </c>
      <c r="D48" s="45">
        <v>574.99999999999977</v>
      </c>
      <c r="E48" s="45">
        <v>474.99999999999989</v>
      </c>
      <c r="F48" s="45">
        <v>68.000000000000028</v>
      </c>
      <c r="G48" s="45">
        <v>148.99999999999986</v>
      </c>
      <c r="H48" s="8">
        <f t="shared" si="1"/>
        <v>642.99999999999977</v>
      </c>
      <c r="I48" s="8">
        <f t="shared" si="1"/>
        <v>623.99999999999977</v>
      </c>
      <c r="J48" s="8">
        <f t="shared" si="2"/>
        <v>1266.9999999999995</v>
      </c>
    </row>
    <row r="49" spans="1:10" x14ac:dyDescent="0.25">
      <c r="A49" s="223"/>
      <c r="B49" s="223" t="s">
        <v>60</v>
      </c>
      <c r="C49" s="224">
        <v>1</v>
      </c>
      <c r="D49" s="45">
        <v>6</v>
      </c>
      <c r="E49" s="45">
        <v>23</v>
      </c>
      <c r="F49" s="45">
        <v>0</v>
      </c>
      <c r="G49" s="45">
        <v>0</v>
      </c>
      <c r="H49" s="8">
        <f t="shared" si="1"/>
        <v>6</v>
      </c>
      <c r="I49" s="8">
        <f t="shared" si="1"/>
        <v>23</v>
      </c>
      <c r="J49" s="8">
        <f t="shared" si="2"/>
        <v>29</v>
      </c>
    </row>
    <row r="50" spans="1:10" x14ac:dyDescent="0.25">
      <c r="A50" s="223"/>
      <c r="B50" s="223" t="s">
        <v>61</v>
      </c>
      <c r="C50" s="224">
        <v>2</v>
      </c>
      <c r="D50" s="45">
        <v>86</v>
      </c>
      <c r="E50" s="45">
        <v>98</v>
      </c>
      <c r="F50" s="45">
        <v>7.0000000000000018</v>
      </c>
      <c r="G50" s="45">
        <v>9</v>
      </c>
      <c r="H50" s="8">
        <f t="shared" si="1"/>
        <v>93</v>
      </c>
      <c r="I50" s="8">
        <f t="shared" si="1"/>
        <v>107</v>
      </c>
      <c r="J50" s="8">
        <f t="shared" si="2"/>
        <v>200</v>
      </c>
    </row>
    <row r="51" spans="1:10" x14ac:dyDescent="0.25">
      <c r="A51" s="223" t="s">
        <v>165</v>
      </c>
      <c r="B51" s="223" t="s">
        <v>86</v>
      </c>
      <c r="C51" s="224">
        <v>4</v>
      </c>
      <c r="D51" s="45">
        <v>0</v>
      </c>
      <c r="E51" s="45">
        <v>0</v>
      </c>
      <c r="F51" s="45">
        <v>5</v>
      </c>
      <c r="G51" s="45">
        <v>7.0000000000000018</v>
      </c>
      <c r="H51" s="8">
        <f t="shared" si="1"/>
        <v>5</v>
      </c>
      <c r="I51" s="8">
        <f t="shared" si="1"/>
        <v>7.0000000000000018</v>
      </c>
      <c r="J51" s="8">
        <f t="shared" si="2"/>
        <v>12.000000000000002</v>
      </c>
    </row>
    <row r="52" spans="1:10" x14ac:dyDescent="0.25">
      <c r="A52" s="223"/>
      <c r="B52" s="223" t="s">
        <v>46</v>
      </c>
      <c r="C52" s="224">
        <v>1</v>
      </c>
      <c r="D52" s="45">
        <v>1</v>
      </c>
      <c r="E52" s="45">
        <v>12</v>
      </c>
      <c r="F52" s="45">
        <v>1</v>
      </c>
      <c r="G52" s="45">
        <v>2</v>
      </c>
      <c r="H52" s="8">
        <f t="shared" si="1"/>
        <v>2</v>
      </c>
      <c r="I52" s="8">
        <f t="shared" si="1"/>
        <v>14</v>
      </c>
      <c r="J52" s="8">
        <f t="shared" si="2"/>
        <v>16</v>
      </c>
    </row>
    <row r="53" spans="1:10" x14ac:dyDescent="0.25">
      <c r="A53" s="223"/>
      <c r="B53" s="223" t="s">
        <v>53</v>
      </c>
      <c r="C53" s="224">
        <v>1</v>
      </c>
      <c r="D53" s="45">
        <v>0</v>
      </c>
      <c r="E53" s="45">
        <v>0</v>
      </c>
      <c r="F53" s="45">
        <v>0</v>
      </c>
      <c r="G53" s="45">
        <v>0</v>
      </c>
      <c r="H53" s="8">
        <f t="shared" si="1"/>
        <v>0</v>
      </c>
      <c r="I53" s="8">
        <f t="shared" si="1"/>
        <v>0</v>
      </c>
      <c r="J53" s="7">
        <f t="shared" si="2"/>
        <v>0</v>
      </c>
    </row>
    <row r="54" spans="1:10" x14ac:dyDescent="0.25">
      <c r="A54" s="223"/>
      <c r="B54" s="223" t="s">
        <v>54</v>
      </c>
      <c r="C54" s="224">
        <v>2</v>
      </c>
      <c r="D54" s="45">
        <v>95</v>
      </c>
      <c r="E54" s="45">
        <v>185</v>
      </c>
      <c r="F54" s="45">
        <v>0</v>
      </c>
      <c r="G54" s="45">
        <v>0</v>
      </c>
      <c r="H54" s="8">
        <f t="shared" si="1"/>
        <v>95</v>
      </c>
      <c r="I54" s="8">
        <f t="shared" si="1"/>
        <v>185</v>
      </c>
      <c r="J54" s="8">
        <f t="shared" si="2"/>
        <v>280</v>
      </c>
    </row>
    <row r="55" spans="1:10" x14ac:dyDescent="0.25">
      <c r="A55" s="223"/>
      <c r="B55" s="223" t="s">
        <v>59</v>
      </c>
      <c r="C55" s="224">
        <v>15</v>
      </c>
      <c r="D55" s="45">
        <v>1396.9999999999993</v>
      </c>
      <c r="E55" s="45">
        <v>996.00000000000023</v>
      </c>
      <c r="F55" s="45">
        <v>28.000000000000007</v>
      </c>
      <c r="G55" s="45">
        <v>4</v>
      </c>
      <c r="H55" s="8">
        <f t="shared" si="1"/>
        <v>1424.9999999999993</v>
      </c>
      <c r="I55" s="8">
        <f t="shared" si="1"/>
        <v>1000.0000000000002</v>
      </c>
      <c r="J55" s="8">
        <f t="shared" si="2"/>
        <v>2424.9999999999995</v>
      </c>
    </row>
    <row r="56" spans="1:10" x14ac:dyDescent="0.25">
      <c r="A56" s="223"/>
      <c r="B56" s="223" t="s">
        <v>64</v>
      </c>
      <c r="C56" s="224">
        <v>1</v>
      </c>
      <c r="D56" s="45">
        <v>19</v>
      </c>
      <c r="E56" s="45">
        <v>19</v>
      </c>
      <c r="F56" s="45">
        <v>17</v>
      </c>
      <c r="G56" s="45">
        <v>17</v>
      </c>
      <c r="H56" s="8">
        <f t="shared" si="1"/>
        <v>36</v>
      </c>
      <c r="I56" s="8">
        <f t="shared" si="1"/>
        <v>36</v>
      </c>
      <c r="J56" s="8">
        <f t="shared" si="2"/>
        <v>72</v>
      </c>
    </row>
    <row r="57" spans="1:10" x14ac:dyDescent="0.25">
      <c r="A57" s="223"/>
      <c r="B57" s="223" t="s">
        <v>70</v>
      </c>
      <c r="C57" s="224">
        <v>2</v>
      </c>
      <c r="D57" s="45">
        <v>148</v>
      </c>
      <c r="E57" s="45">
        <v>223</v>
      </c>
      <c r="F57" s="45">
        <v>7.0000000000000018</v>
      </c>
      <c r="G57" s="45">
        <v>18.000000000000004</v>
      </c>
      <c r="H57" s="8">
        <f t="shared" si="1"/>
        <v>155</v>
      </c>
      <c r="I57" s="8">
        <f t="shared" si="1"/>
        <v>241</v>
      </c>
      <c r="J57" s="8">
        <f t="shared" si="2"/>
        <v>396</v>
      </c>
    </row>
    <row r="58" spans="1:10" x14ac:dyDescent="0.25">
      <c r="A58" s="223" t="s">
        <v>166</v>
      </c>
      <c r="B58" s="223" t="s">
        <v>34</v>
      </c>
      <c r="C58" s="224">
        <v>1</v>
      </c>
      <c r="D58" s="45">
        <v>137</v>
      </c>
      <c r="E58" s="45">
        <v>31</v>
      </c>
      <c r="F58" s="45">
        <v>0</v>
      </c>
      <c r="G58" s="45">
        <v>0</v>
      </c>
      <c r="H58" s="8">
        <f t="shared" si="1"/>
        <v>137</v>
      </c>
      <c r="I58" s="8">
        <f t="shared" si="1"/>
        <v>31</v>
      </c>
      <c r="J58" s="8">
        <f t="shared" si="2"/>
        <v>168</v>
      </c>
    </row>
    <row r="59" spans="1:10" x14ac:dyDescent="0.25">
      <c r="A59" s="223"/>
      <c r="B59" s="223" t="s">
        <v>47</v>
      </c>
      <c r="C59" s="224">
        <v>5</v>
      </c>
      <c r="D59" s="45">
        <v>178.00000000000006</v>
      </c>
      <c r="E59" s="45">
        <v>253</v>
      </c>
      <c r="F59" s="45">
        <v>0</v>
      </c>
      <c r="G59" s="45">
        <v>31.000000000000004</v>
      </c>
      <c r="H59" s="8">
        <f t="shared" si="1"/>
        <v>178.00000000000006</v>
      </c>
      <c r="I59" s="8">
        <f t="shared" si="1"/>
        <v>284</v>
      </c>
      <c r="J59" s="8">
        <f t="shared" si="2"/>
        <v>462.00000000000006</v>
      </c>
    </row>
    <row r="60" spans="1:10" x14ac:dyDescent="0.25">
      <c r="A60" s="223"/>
      <c r="B60" s="225" t="s">
        <v>1629</v>
      </c>
      <c r="C60" s="226">
        <v>1</v>
      </c>
      <c r="D60" s="206">
        <v>0</v>
      </c>
      <c r="E60" s="206">
        <v>0</v>
      </c>
      <c r="F60" s="206">
        <v>0</v>
      </c>
      <c r="G60" s="206">
        <v>0</v>
      </c>
      <c r="H60" s="207">
        <f t="shared" si="1"/>
        <v>0</v>
      </c>
      <c r="I60" s="207">
        <f t="shared" si="1"/>
        <v>0</v>
      </c>
      <c r="J60" s="207">
        <f t="shared" si="2"/>
        <v>0</v>
      </c>
    </row>
    <row r="61" spans="1:10" x14ac:dyDescent="0.25">
      <c r="A61" s="5" t="s">
        <v>0</v>
      </c>
      <c r="B61" s="227">
        <v>49</v>
      </c>
      <c r="C61" s="166">
        <f t="shared" ref="C61:J61" si="3">SUM(C12:C60)</f>
        <v>217</v>
      </c>
      <c r="D61" s="166">
        <f t="shared" si="3"/>
        <v>10492</v>
      </c>
      <c r="E61" s="166">
        <f t="shared" si="3"/>
        <v>10957</v>
      </c>
      <c r="F61" s="166">
        <f t="shared" si="3"/>
        <v>1243</v>
      </c>
      <c r="G61" s="166">
        <f t="shared" si="3"/>
        <v>1396.9999999999998</v>
      </c>
      <c r="H61" s="166">
        <f t="shared" si="3"/>
        <v>11735</v>
      </c>
      <c r="I61" s="166">
        <f t="shared" si="3"/>
        <v>12354</v>
      </c>
      <c r="J61" s="166">
        <f t="shared" si="3"/>
        <v>24089</v>
      </c>
    </row>
    <row r="62" spans="1:10" x14ac:dyDescent="0.25">
      <c r="A62" s="5"/>
      <c r="B62" s="167"/>
      <c r="C62" s="166"/>
      <c r="D62" s="166"/>
      <c r="E62" s="166"/>
      <c r="F62" s="166"/>
      <c r="G62" s="166"/>
      <c r="H62" s="166"/>
      <c r="I62" s="166"/>
      <c r="J62" s="166"/>
    </row>
    <row r="63" spans="1:10" x14ac:dyDescent="0.25">
      <c r="A63" s="271" t="s">
        <v>2013</v>
      </c>
      <c r="B63" s="271"/>
      <c r="C63" s="271"/>
      <c r="D63" s="271"/>
      <c r="E63" s="271"/>
      <c r="F63" s="271"/>
      <c r="G63" s="271"/>
      <c r="H63" s="271"/>
      <c r="I63" s="271"/>
      <c r="J63" s="271"/>
    </row>
    <row r="64" spans="1:10" x14ac:dyDescent="0.25">
      <c r="A64" s="272" t="s">
        <v>2006</v>
      </c>
      <c r="B64" s="272"/>
      <c r="C64" s="272"/>
      <c r="D64" s="272"/>
      <c r="E64" s="272"/>
      <c r="F64" s="272"/>
      <c r="G64" s="272"/>
      <c r="H64" s="272"/>
      <c r="I64" s="272"/>
      <c r="J64" s="272"/>
    </row>
    <row r="65" spans="1:10" ht="42.75" customHeight="1" x14ac:dyDescent="0.25">
      <c r="A65" s="273" t="s">
        <v>145</v>
      </c>
      <c r="B65" s="273"/>
      <c r="C65" s="273"/>
      <c r="D65" s="273"/>
      <c r="E65" s="273"/>
      <c r="F65" s="273"/>
      <c r="G65" s="273"/>
      <c r="H65" s="273"/>
      <c r="I65" s="273"/>
      <c r="J65" s="273"/>
    </row>
    <row r="67" spans="1:10" ht="15" customHeight="1" x14ac:dyDescent="0.25">
      <c r="B67" s="61"/>
      <c r="C67" s="61"/>
      <c r="D67" s="61"/>
    </row>
    <row r="68" spans="1:10" ht="15" customHeight="1" x14ac:dyDescent="0.25">
      <c r="B68" s="62"/>
      <c r="C68" s="62"/>
      <c r="D68" s="62"/>
    </row>
  </sheetData>
  <mergeCells count="15">
    <mergeCell ref="A63:J63"/>
    <mergeCell ref="A64:J64"/>
    <mergeCell ref="A65:J65"/>
    <mergeCell ref="A1:J1"/>
    <mergeCell ref="A2:J2"/>
    <mergeCell ref="J10:J11"/>
    <mergeCell ref="A5:J5"/>
    <mergeCell ref="A3:J3"/>
    <mergeCell ref="A8:I8"/>
    <mergeCell ref="A10:A11"/>
    <mergeCell ref="B10:B11"/>
    <mergeCell ref="C10:C11"/>
    <mergeCell ref="D10:E10"/>
    <mergeCell ref="F10:G10"/>
    <mergeCell ref="H10:I1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election activeCell="A31" sqref="A31:F31"/>
    </sheetView>
  </sheetViews>
  <sheetFormatPr defaultRowHeight="15" x14ac:dyDescent="0.25"/>
  <cols>
    <col min="1" max="1" width="19.7109375" customWidth="1"/>
    <col min="2" max="4" width="15.42578125" customWidth="1"/>
    <col min="5" max="5" width="15.42578125" style="18" customWidth="1"/>
    <col min="6" max="6" width="16.28515625" customWidth="1"/>
  </cols>
  <sheetData>
    <row r="1" spans="1:7" ht="15.75" x14ac:dyDescent="0.25">
      <c r="A1" s="263" t="s">
        <v>227</v>
      </c>
      <c r="B1" s="263"/>
      <c r="C1" s="263"/>
      <c r="D1" s="263"/>
      <c r="E1" s="263"/>
      <c r="F1" s="263"/>
      <c r="G1" s="66"/>
    </row>
    <row r="2" spans="1:7" ht="15.75" x14ac:dyDescent="0.25">
      <c r="A2" s="264" t="s">
        <v>210</v>
      </c>
      <c r="B2" s="264"/>
      <c r="C2" s="264"/>
      <c r="D2" s="264"/>
      <c r="E2" s="264"/>
      <c r="F2" s="264"/>
      <c r="G2" s="64"/>
    </row>
    <row r="3" spans="1:7" ht="15.75" x14ac:dyDescent="0.25">
      <c r="A3" s="284" t="s">
        <v>231</v>
      </c>
      <c r="B3" s="284"/>
      <c r="C3" s="284"/>
      <c r="D3" s="284"/>
      <c r="E3" s="284"/>
      <c r="F3" s="284"/>
    </row>
    <row r="5" spans="1:7" ht="19.5" customHeight="1" x14ac:dyDescent="0.25">
      <c r="A5" s="17" t="s">
        <v>146</v>
      </c>
    </row>
    <row r="6" spans="1:7" x14ac:dyDescent="0.25">
      <c r="A6" s="9"/>
    </row>
    <row r="7" spans="1:7" x14ac:dyDescent="0.25">
      <c r="A7" s="13" t="s">
        <v>208</v>
      </c>
      <c r="B7" s="13"/>
      <c r="C7" s="13"/>
      <c r="D7" s="13"/>
    </row>
    <row r="8" spans="1:7" x14ac:dyDescent="0.25">
      <c r="A8" s="5" t="s">
        <v>1631</v>
      </c>
    </row>
    <row r="9" spans="1:7" ht="15.75" thickBot="1" x14ac:dyDescent="0.3">
      <c r="A9" s="177"/>
      <c r="B9" s="178"/>
      <c r="C9" s="178"/>
      <c r="D9" s="178"/>
      <c r="E9" s="179"/>
      <c r="F9" s="178"/>
    </row>
    <row r="10" spans="1:7" ht="30.75" thickTop="1" x14ac:dyDescent="0.25">
      <c r="A10" s="173" t="s">
        <v>5</v>
      </c>
      <c r="B10" s="173" t="s">
        <v>3</v>
      </c>
      <c r="C10" s="173" t="s">
        <v>4</v>
      </c>
      <c r="D10" s="174" t="s">
        <v>0</v>
      </c>
      <c r="E10" s="175" t="s">
        <v>23</v>
      </c>
      <c r="F10" s="176" t="s">
        <v>85</v>
      </c>
    </row>
    <row r="11" spans="1:7" x14ac:dyDescent="0.25">
      <c r="A11" s="169" t="s">
        <v>6</v>
      </c>
      <c r="B11" s="228">
        <v>43.000000000000036</v>
      </c>
      <c r="C11" s="228">
        <v>44</v>
      </c>
      <c r="D11" s="170">
        <f>SUM(B11:C11)</f>
        <v>87.000000000000028</v>
      </c>
      <c r="E11" s="171">
        <f>D11/$D$30</f>
        <v>3.6116069575324841E-3</v>
      </c>
      <c r="F11" s="172">
        <f>SUM(E10,E11)</f>
        <v>3.6116069575324841E-3</v>
      </c>
    </row>
    <row r="12" spans="1:7" x14ac:dyDescent="0.25">
      <c r="A12" s="36" t="s">
        <v>7</v>
      </c>
      <c r="B12" s="228">
        <v>69.000000000000014</v>
      </c>
      <c r="C12" s="228">
        <v>80.000000000000014</v>
      </c>
      <c r="D12" s="55">
        <f t="shared" ref="D12:D29" si="0">SUM(B12:C12)</f>
        <v>149.00000000000003</v>
      </c>
      <c r="E12" s="54">
        <f t="shared" ref="E12:E30" si="1">D12/$D$30</f>
        <v>6.1853958238200007E-3</v>
      </c>
      <c r="F12" s="19">
        <f>SUM(E11,E12)</f>
        <v>9.7970027813524853E-3</v>
      </c>
    </row>
    <row r="13" spans="1:7" x14ac:dyDescent="0.25">
      <c r="A13" s="36" t="s">
        <v>8</v>
      </c>
      <c r="B13" s="228">
        <v>485.99999999999977</v>
      </c>
      <c r="C13" s="228">
        <v>338.00000000000017</v>
      </c>
      <c r="D13" s="55">
        <f t="shared" si="0"/>
        <v>824</v>
      </c>
      <c r="E13" s="54">
        <f t="shared" si="1"/>
        <v>3.4206484287434093E-2</v>
      </c>
      <c r="F13" s="19">
        <f>SUM(F12,E13)</f>
        <v>4.4003487068786581E-2</v>
      </c>
    </row>
    <row r="14" spans="1:7" x14ac:dyDescent="0.25">
      <c r="A14" s="36" t="s">
        <v>9</v>
      </c>
      <c r="B14" s="228">
        <v>2216.0000000000005</v>
      </c>
      <c r="C14" s="228">
        <v>1843.0000000000002</v>
      </c>
      <c r="D14" s="55">
        <f t="shared" si="0"/>
        <v>4059.0000000000009</v>
      </c>
      <c r="E14" s="54">
        <f t="shared" si="1"/>
        <v>0.16850014529453278</v>
      </c>
      <c r="F14" s="19">
        <f t="shared" ref="F14:F29" si="2">SUM(F13,E14)</f>
        <v>0.21250363236331937</v>
      </c>
    </row>
    <row r="15" spans="1:7" x14ac:dyDescent="0.25">
      <c r="A15" s="36" t="s">
        <v>10</v>
      </c>
      <c r="B15" s="228">
        <v>1297.0000000000009</v>
      </c>
      <c r="C15" s="228">
        <v>1032.0000000000002</v>
      </c>
      <c r="D15" s="55">
        <f t="shared" si="0"/>
        <v>2329.0000000000009</v>
      </c>
      <c r="E15" s="54">
        <f t="shared" si="1"/>
        <v>9.6683133380381106E-2</v>
      </c>
      <c r="F15" s="19">
        <f t="shared" si="2"/>
        <v>0.30918676574370046</v>
      </c>
    </row>
    <row r="16" spans="1:7" x14ac:dyDescent="0.25">
      <c r="A16" s="36" t="s">
        <v>11</v>
      </c>
      <c r="B16" s="228">
        <v>1267.9999999999995</v>
      </c>
      <c r="C16" s="228">
        <v>1338</v>
      </c>
      <c r="D16" s="55">
        <f t="shared" si="0"/>
        <v>2605.9999999999995</v>
      </c>
      <c r="E16" s="54">
        <f t="shared" si="1"/>
        <v>0.10818215783137528</v>
      </c>
      <c r="F16" s="19">
        <f t="shared" si="2"/>
        <v>0.41736892357507571</v>
      </c>
    </row>
    <row r="17" spans="1:10" x14ac:dyDescent="0.25">
      <c r="A17" s="36" t="s">
        <v>12</v>
      </c>
      <c r="B17" s="228">
        <v>746.00000000000057</v>
      </c>
      <c r="C17" s="228">
        <v>681.00000000000011</v>
      </c>
      <c r="D17" s="55">
        <f t="shared" si="0"/>
        <v>1427.0000000000007</v>
      </c>
      <c r="E17" s="54">
        <f t="shared" si="1"/>
        <v>5.9238656648262715E-2</v>
      </c>
      <c r="F17" s="19">
        <f t="shared" si="2"/>
        <v>0.47660758022333843</v>
      </c>
    </row>
    <row r="18" spans="1:10" x14ac:dyDescent="0.25">
      <c r="A18" s="36" t="s">
        <v>13</v>
      </c>
      <c r="B18" s="228">
        <v>668.00000000000045</v>
      </c>
      <c r="C18" s="228">
        <v>741.99999999999977</v>
      </c>
      <c r="D18" s="55">
        <f t="shared" si="0"/>
        <v>1410.0000000000002</v>
      </c>
      <c r="E18" s="54">
        <f t="shared" si="1"/>
        <v>5.8532940346216117E-2</v>
      </c>
      <c r="F18" s="19">
        <f t="shared" si="2"/>
        <v>0.53514052056955452</v>
      </c>
    </row>
    <row r="19" spans="1:10" x14ac:dyDescent="0.25">
      <c r="A19" s="36" t="s">
        <v>14</v>
      </c>
      <c r="B19" s="228">
        <v>285.00000000000006</v>
      </c>
      <c r="C19" s="228">
        <v>423.00000000000034</v>
      </c>
      <c r="D19" s="55">
        <f t="shared" si="0"/>
        <v>708.00000000000045</v>
      </c>
      <c r="E19" s="54">
        <f t="shared" si="1"/>
        <v>2.939100834405747E-2</v>
      </c>
      <c r="F19" s="19">
        <f t="shared" si="2"/>
        <v>0.56453152891361202</v>
      </c>
    </row>
    <row r="20" spans="1:10" x14ac:dyDescent="0.25">
      <c r="A20" s="36" t="s">
        <v>15</v>
      </c>
      <c r="B20" s="228">
        <v>270</v>
      </c>
      <c r="C20" s="228">
        <v>468.00000000000011</v>
      </c>
      <c r="D20" s="55">
        <f t="shared" si="0"/>
        <v>738.00000000000011</v>
      </c>
      <c r="E20" s="54">
        <f t="shared" si="1"/>
        <v>3.0636390053551413E-2</v>
      </c>
      <c r="F20" s="19">
        <f t="shared" si="2"/>
        <v>0.59516791896716348</v>
      </c>
    </row>
    <row r="21" spans="1:10" x14ac:dyDescent="0.25">
      <c r="A21" s="36" t="s">
        <v>16</v>
      </c>
      <c r="B21" s="228">
        <v>486.99999999999989</v>
      </c>
      <c r="C21" s="228">
        <v>764.99999999999977</v>
      </c>
      <c r="D21" s="55">
        <f t="shared" si="0"/>
        <v>1251.9999999999995</v>
      </c>
      <c r="E21" s="54">
        <f t="shared" si="1"/>
        <v>5.1973930009547899E-2</v>
      </c>
      <c r="F21" s="19">
        <f t="shared" si="2"/>
        <v>0.64714184897671134</v>
      </c>
    </row>
    <row r="22" spans="1:10" x14ac:dyDescent="0.25">
      <c r="A22" s="36" t="s">
        <v>17</v>
      </c>
      <c r="B22" s="228">
        <v>143</v>
      </c>
      <c r="C22" s="228">
        <v>280.00000000000011</v>
      </c>
      <c r="D22" s="55">
        <f t="shared" si="0"/>
        <v>423.00000000000011</v>
      </c>
      <c r="E22" s="54">
        <f t="shared" si="1"/>
        <v>1.7559882103864836E-2</v>
      </c>
      <c r="F22" s="19">
        <f t="shared" si="2"/>
        <v>0.66470173108057617</v>
      </c>
    </row>
    <row r="23" spans="1:10" x14ac:dyDescent="0.25">
      <c r="A23" s="36" t="s">
        <v>18</v>
      </c>
      <c r="B23" s="228">
        <v>140.00000000000006</v>
      </c>
      <c r="C23" s="228">
        <v>233.00000000000017</v>
      </c>
      <c r="D23" s="55">
        <f t="shared" si="0"/>
        <v>373.00000000000023</v>
      </c>
      <c r="E23" s="54">
        <f t="shared" si="1"/>
        <v>1.5484245921374909E-2</v>
      </c>
      <c r="F23" s="19">
        <f t="shared" si="2"/>
        <v>0.68018597700195105</v>
      </c>
    </row>
    <row r="24" spans="1:10" x14ac:dyDescent="0.25">
      <c r="A24" s="36" t="s">
        <v>19</v>
      </c>
      <c r="B24" s="228">
        <v>152.00000000000006</v>
      </c>
      <c r="C24" s="228">
        <v>209</v>
      </c>
      <c r="D24" s="55">
        <f t="shared" si="0"/>
        <v>361.00000000000006</v>
      </c>
      <c r="E24" s="54">
        <f t="shared" si="1"/>
        <v>1.4986093237577318E-2</v>
      </c>
      <c r="F24" s="19">
        <f t="shared" si="2"/>
        <v>0.69517207023952832</v>
      </c>
    </row>
    <row r="25" spans="1:10" x14ac:dyDescent="0.25">
      <c r="A25" s="36" t="s">
        <v>20</v>
      </c>
      <c r="B25" s="228">
        <v>193.00000000000006</v>
      </c>
      <c r="C25" s="228">
        <v>324.00000000000006</v>
      </c>
      <c r="D25" s="55">
        <f t="shared" si="0"/>
        <v>517.00000000000011</v>
      </c>
      <c r="E25" s="54">
        <f t="shared" si="1"/>
        <v>2.1462078126945911E-2</v>
      </c>
      <c r="F25" s="19">
        <f t="shared" si="2"/>
        <v>0.71663414836647421</v>
      </c>
    </row>
    <row r="26" spans="1:10" x14ac:dyDescent="0.25">
      <c r="A26" s="36" t="s">
        <v>21</v>
      </c>
      <c r="B26" s="228">
        <v>775</v>
      </c>
      <c r="C26" s="228">
        <v>1051.0000000000005</v>
      </c>
      <c r="D26" s="55">
        <f t="shared" si="0"/>
        <v>1826.0000000000005</v>
      </c>
      <c r="E26" s="54">
        <f t="shared" si="1"/>
        <v>7.5802233384532361E-2</v>
      </c>
      <c r="F26" s="19">
        <f t="shared" si="2"/>
        <v>0.79243638175100661</v>
      </c>
    </row>
    <row r="27" spans="1:10" x14ac:dyDescent="0.25">
      <c r="A27" s="36" t="s">
        <v>22</v>
      </c>
      <c r="B27" s="228">
        <v>647.00000000000023</v>
      </c>
      <c r="C27" s="228">
        <v>785.00000000000011</v>
      </c>
      <c r="D27" s="55">
        <f t="shared" si="0"/>
        <v>1432.0000000000005</v>
      </c>
      <c r="E27" s="54">
        <f t="shared" si="1"/>
        <v>5.9446220266511696E-2</v>
      </c>
      <c r="F27" s="19">
        <f t="shared" si="2"/>
        <v>0.85188260201751831</v>
      </c>
    </row>
    <row r="28" spans="1:10" x14ac:dyDescent="0.25">
      <c r="A28" s="36" t="s">
        <v>90</v>
      </c>
      <c r="B28" s="228">
        <v>1317.9999999999993</v>
      </c>
      <c r="C28" s="228">
        <v>1549</v>
      </c>
      <c r="D28" s="55">
        <f t="shared" si="0"/>
        <v>2866.9999999999991</v>
      </c>
      <c r="E28" s="54">
        <f t="shared" si="1"/>
        <v>0.11901697870397271</v>
      </c>
      <c r="F28" s="19">
        <f t="shared" si="2"/>
        <v>0.97089958072149107</v>
      </c>
    </row>
    <row r="29" spans="1:10" ht="15.75" thickBot="1" x14ac:dyDescent="0.3">
      <c r="A29" s="183" t="s">
        <v>91</v>
      </c>
      <c r="B29" s="228">
        <v>532.00000000000011</v>
      </c>
      <c r="C29" s="228">
        <v>169</v>
      </c>
      <c r="D29" s="184">
        <f t="shared" si="0"/>
        <v>701.00000000000011</v>
      </c>
      <c r="E29" s="185">
        <f t="shared" si="1"/>
        <v>2.9100419278508864E-2</v>
      </c>
      <c r="F29" s="186">
        <f t="shared" si="2"/>
        <v>0.99999999999999989</v>
      </c>
    </row>
    <row r="30" spans="1:10" ht="15.75" thickTop="1" x14ac:dyDescent="0.25">
      <c r="A30" s="180" t="s">
        <v>0</v>
      </c>
      <c r="B30" s="181">
        <f>SUM(B11:B29)</f>
        <v>11735.000000000002</v>
      </c>
      <c r="C30" s="181">
        <f>SUM(C11:C29)</f>
        <v>12354.000000000002</v>
      </c>
      <c r="D30" s="182">
        <f t="shared" ref="D30" si="3">SUM(B30:C30)</f>
        <v>24089.000000000004</v>
      </c>
      <c r="E30" s="171">
        <f t="shared" si="1"/>
        <v>1</v>
      </c>
      <c r="F30" s="172"/>
    </row>
    <row r="31" spans="1:10" ht="21" customHeight="1" x14ac:dyDescent="0.25">
      <c r="A31" s="272" t="s">
        <v>2013</v>
      </c>
      <c r="B31" s="272"/>
      <c r="C31" s="272"/>
      <c r="D31" s="272"/>
      <c r="E31" s="272"/>
      <c r="F31" s="272"/>
      <c r="G31" s="256"/>
      <c r="H31" s="256"/>
      <c r="I31" s="256"/>
      <c r="J31" s="256"/>
    </row>
    <row r="32" spans="1:10" ht="14.45" customHeight="1" x14ac:dyDescent="0.25">
      <c r="A32" s="283" t="s">
        <v>2007</v>
      </c>
      <c r="B32" s="283"/>
      <c r="C32" s="283"/>
      <c r="D32" s="283"/>
      <c r="E32" s="283"/>
      <c r="F32" s="283"/>
      <c r="G32" s="83"/>
    </row>
    <row r="33" spans="1:6" ht="63.75" customHeight="1" x14ac:dyDescent="0.25">
      <c r="A33" s="282" t="s">
        <v>145</v>
      </c>
      <c r="B33" s="282"/>
      <c r="C33" s="282"/>
      <c r="D33" s="282"/>
      <c r="E33" s="282"/>
      <c r="F33" s="282"/>
    </row>
  </sheetData>
  <mergeCells count="6">
    <mergeCell ref="A31:F31"/>
    <mergeCell ref="A33:F33"/>
    <mergeCell ref="A32:F32"/>
    <mergeCell ref="A1:F1"/>
    <mergeCell ref="A2:F2"/>
    <mergeCell ref="A3:F3"/>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workbookViewId="0">
      <selection activeCell="F28" sqref="F28"/>
    </sheetView>
  </sheetViews>
  <sheetFormatPr defaultRowHeight="15" x14ac:dyDescent="0.25"/>
  <cols>
    <col min="1" max="1" width="58.140625" customWidth="1"/>
    <col min="2" max="8" width="10.28515625" customWidth="1"/>
  </cols>
  <sheetData>
    <row r="1" spans="1:8" ht="15.75" x14ac:dyDescent="0.25">
      <c r="A1" s="263" t="s">
        <v>227</v>
      </c>
      <c r="B1" s="263"/>
      <c r="C1" s="263"/>
      <c r="D1" s="263"/>
      <c r="E1" s="263"/>
      <c r="F1" s="263"/>
      <c r="G1" s="263"/>
      <c r="H1" s="263"/>
    </row>
    <row r="2" spans="1:8" ht="15.75" x14ac:dyDescent="0.25">
      <c r="A2" s="264" t="s">
        <v>210</v>
      </c>
      <c r="B2" s="264"/>
      <c r="C2" s="264"/>
      <c r="D2" s="264"/>
      <c r="E2" s="264"/>
      <c r="F2" s="264"/>
      <c r="G2" s="264"/>
      <c r="H2" s="264"/>
    </row>
    <row r="3" spans="1:8" ht="15.75" x14ac:dyDescent="0.25">
      <c r="A3" s="284" t="s">
        <v>231</v>
      </c>
      <c r="B3" s="284"/>
      <c r="C3" s="284"/>
      <c r="D3" s="284"/>
      <c r="E3" s="284"/>
      <c r="F3" s="284"/>
      <c r="G3" s="284"/>
      <c r="H3" s="284"/>
    </row>
    <row r="6" spans="1:8" x14ac:dyDescent="0.25">
      <c r="A6" s="276" t="s">
        <v>146</v>
      </c>
      <c r="B6" s="276"/>
      <c r="C6" s="276"/>
      <c r="D6" s="276"/>
      <c r="E6" s="276"/>
      <c r="F6" s="276"/>
      <c r="G6" s="276"/>
      <c r="H6" s="276"/>
    </row>
    <row r="8" spans="1:8" x14ac:dyDescent="0.25">
      <c r="A8" s="32" t="s">
        <v>234</v>
      </c>
      <c r="B8" s="8"/>
      <c r="C8" s="8"/>
      <c r="D8" s="8"/>
      <c r="E8" s="8"/>
      <c r="F8" s="8"/>
      <c r="G8" s="8"/>
      <c r="H8" s="8"/>
    </row>
    <row r="9" spans="1:8" x14ac:dyDescent="0.25">
      <c r="A9" s="32" t="s">
        <v>1622</v>
      </c>
      <c r="B9" s="8"/>
      <c r="C9" s="8"/>
      <c r="D9" s="8"/>
      <c r="E9" s="8"/>
      <c r="F9" s="8"/>
      <c r="G9" s="8"/>
      <c r="H9" s="8"/>
    </row>
    <row r="10" spans="1:8" ht="15.75" thickBot="1" x14ac:dyDescent="0.3">
      <c r="B10" s="8"/>
      <c r="C10" s="8"/>
      <c r="D10" s="8"/>
      <c r="E10" s="8"/>
      <c r="F10" s="25"/>
      <c r="G10" s="25"/>
      <c r="H10" s="25"/>
    </row>
    <row r="11" spans="1:8" ht="15.75" thickTop="1" x14ac:dyDescent="0.25">
      <c r="A11" s="285" t="s">
        <v>171</v>
      </c>
      <c r="B11" s="287" t="s">
        <v>128</v>
      </c>
      <c r="C11" s="287"/>
      <c r="D11" s="287" t="s">
        <v>129</v>
      </c>
      <c r="E11" s="287"/>
      <c r="F11" s="288" t="s">
        <v>132</v>
      </c>
      <c r="G11" s="288"/>
      <c r="H11" s="289" t="s">
        <v>0</v>
      </c>
    </row>
    <row r="12" spans="1:8" ht="15.75" thickBot="1" x14ac:dyDescent="0.3">
      <c r="A12" s="286"/>
      <c r="B12" s="106" t="s">
        <v>3</v>
      </c>
      <c r="C12" s="106" t="s">
        <v>4</v>
      </c>
      <c r="D12" s="106" t="s">
        <v>3</v>
      </c>
      <c r="E12" s="106" t="s">
        <v>4</v>
      </c>
      <c r="F12" s="106" t="s">
        <v>3</v>
      </c>
      <c r="G12" s="106" t="s">
        <v>4</v>
      </c>
      <c r="H12" s="290"/>
    </row>
    <row r="13" spans="1:8" ht="15.75" thickTop="1" x14ac:dyDescent="0.25">
      <c r="A13" s="229" t="s">
        <v>92</v>
      </c>
      <c r="B13" s="45">
        <v>2261</v>
      </c>
      <c r="C13" s="45">
        <v>6024.0000000000045</v>
      </c>
      <c r="D13" s="45">
        <v>249.00000000000009</v>
      </c>
      <c r="E13" s="45">
        <v>701.00000000000102</v>
      </c>
      <c r="F13" s="39">
        <f t="shared" ref="F13:G60" si="0">SUM(B13,D13)</f>
        <v>2510</v>
      </c>
      <c r="G13" s="39">
        <f t="shared" si="0"/>
        <v>6725.0000000000055</v>
      </c>
      <c r="H13" s="168">
        <f t="shared" ref="H13:H60" si="1">SUM(F13:G13)</f>
        <v>9235.0000000000055</v>
      </c>
    </row>
    <row r="14" spans="1:8" x14ac:dyDescent="0.25">
      <c r="A14" s="229" t="s">
        <v>93</v>
      </c>
      <c r="B14" s="45">
        <v>820.00000000000034</v>
      </c>
      <c r="C14" s="45">
        <v>2671.9999999999995</v>
      </c>
      <c r="D14" s="45">
        <v>76.000000000000014</v>
      </c>
      <c r="E14" s="45">
        <v>296.00000000000023</v>
      </c>
      <c r="F14" s="39">
        <f t="shared" si="0"/>
        <v>896.00000000000034</v>
      </c>
      <c r="G14" s="39">
        <f t="shared" si="0"/>
        <v>2968</v>
      </c>
      <c r="H14" s="168">
        <f t="shared" si="1"/>
        <v>3864.0000000000005</v>
      </c>
    </row>
    <row r="15" spans="1:8" x14ac:dyDescent="0.25">
      <c r="A15" s="229" t="s">
        <v>95</v>
      </c>
      <c r="B15" s="45">
        <v>2886.0000000000009</v>
      </c>
      <c r="C15" s="45">
        <v>202</v>
      </c>
      <c r="D15" s="45">
        <v>310</v>
      </c>
      <c r="E15" s="45">
        <v>18.000000000000011</v>
      </c>
      <c r="F15" s="39">
        <f t="shared" si="0"/>
        <v>3196.0000000000009</v>
      </c>
      <c r="G15" s="39">
        <f t="shared" si="0"/>
        <v>220</v>
      </c>
      <c r="H15" s="168">
        <f t="shared" si="1"/>
        <v>3416.0000000000009</v>
      </c>
    </row>
    <row r="16" spans="1:8" x14ac:dyDescent="0.25">
      <c r="A16" s="229" t="s">
        <v>99</v>
      </c>
      <c r="B16" s="45">
        <v>1884.0000000000002</v>
      </c>
      <c r="C16" s="45">
        <v>102.00000000000003</v>
      </c>
      <c r="D16" s="45">
        <v>27.000000000000004</v>
      </c>
      <c r="E16" s="45">
        <v>4</v>
      </c>
      <c r="F16" s="39">
        <f t="shared" si="0"/>
        <v>1911.0000000000002</v>
      </c>
      <c r="G16" s="39">
        <f t="shared" si="0"/>
        <v>106.00000000000003</v>
      </c>
      <c r="H16" s="168">
        <f t="shared" si="1"/>
        <v>2017.0000000000002</v>
      </c>
    </row>
    <row r="17" spans="1:8" x14ac:dyDescent="0.25">
      <c r="A17" s="229" t="s">
        <v>96</v>
      </c>
      <c r="B17" s="45">
        <v>872</v>
      </c>
      <c r="C17" s="45">
        <v>33.000000000000007</v>
      </c>
      <c r="D17" s="45">
        <v>402.99999999999989</v>
      </c>
      <c r="E17" s="45">
        <v>65.000000000000043</v>
      </c>
      <c r="F17" s="39">
        <f t="shared" si="0"/>
        <v>1275</v>
      </c>
      <c r="G17" s="39">
        <f t="shared" si="0"/>
        <v>98.000000000000057</v>
      </c>
      <c r="H17" s="168">
        <f t="shared" si="1"/>
        <v>1373</v>
      </c>
    </row>
    <row r="18" spans="1:8" x14ac:dyDescent="0.25">
      <c r="A18" s="229" t="s">
        <v>186</v>
      </c>
      <c r="B18" s="45">
        <v>122.00000000000001</v>
      </c>
      <c r="C18" s="45">
        <v>534</v>
      </c>
      <c r="D18" s="45">
        <v>6</v>
      </c>
      <c r="E18" s="45">
        <v>25</v>
      </c>
      <c r="F18" s="39">
        <f t="shared" si="0"/>
        <v>128</v>
      </c>
      <c r="G18" s="39">
        <f t="shared" si="0"/>
        <v>559</v>
      </c>
      <c r="H18" s="168">
        <f t="shared" si="1"/>
        <v>687</v>
      </c>
    </row>
    <row r="19" spans="1:8" x14ac:dyDescent="0.25">
      <c r="A19" s="229" t="s">
        <v>98</v>
      </c>
      <c r="B19" s="45">
        <v>254</v>
      </c>
      <c r="C19" s="45">
        <v>247</v>
      </c>
      <c r="D19" s="45">
        <v>37</v>
      </c>
      <c r="E19" s="45">
        <v>85</v>
      </c>
      <c r="F19" s="39">
        <f t="shared" si="0"/>
        <v>291</v>
      </c>
      <c r="G19" s="39">
        <f t="shared" si="0"/>
        <v>332</v>
      </c>
      <c r="H19" s="168">
        <f t="shared" si="1"/>
        <v>623</v>
      </c>
    </row>
    <row r="20" spans="1:8" x14ac:dyDescent="0.25">
      <c r="A20" s="229" t="s">
        <v>184</v>
      </c>
      <c r="B20" s="45">
        <v>529</v>
      </c>
      <c r="C20" s="45">
        <v>28.000000000000004</v>
      </c>
      <c r="D20" s="45">
        <v>24</v>
      </c>
      <c r="E20" s="45">
        <v>5</v>
      </c>
      <c r="F20" s="39">
        <f t="shared" si="0"/>
        <v>553</v>
      </c>
      <c r="G20" s="39">
        <f t="shared" si="0"/>
        <v>33</v>
      </c>
      <c r="H20" s="168">
        <f t="shared" si="1"/>
        <v>586</v>
      </c>
    </row>
    <row r="21" spans="1:8" x14ac:dyDescent="0.25">
      <c r="A21" s="229" t="s">
        <v>100</v>
      </c>
      <c r="B21" s="45">
        <v>180.00000000000003</v>
      </c>
      <c r="C21" s="45">
        <v>276.00000000000017</v>
      </c>
      <c r="D21" s="45">
        <v>3.0000000000000009</v>
      </c>
      <c r="E21" s="45">
        <v>4</v>
      </c>
      <c r="F21" s="39">
        <f t="shared" si="0"/>
        <v>183.00000000000003</v>
      </c>
      <c r="G21" s="39">
        <f t="shared" si="0"/>
        <v>280.00000000000017</v>
      </c>
      <c r="H21" s="168">
        <f t="shared" si="1"/>
        <v>463.00000000000023</v>
      </c>
    </row>
    <row r="22" spans="1:8" x14ac:dyDescent="0.25">
      <c r="A22" s="229" t="s">
        <v>104</v>
      </c>
      <c r="B22" s="45">
        <v>199</v>
      </c>
      <c r="C22" s="45">
        <v>105</v>
      </c>
      <c r="D22" s="45">
        <v>9.0000000000000018</v>
      </c>
      <c r="E22" s="45">
        <v>13</v>
      </c>
      <c r="F22" s="39">
        <f t="shared" si="0"/>
        <v>208</v>
      </c>
      <c r="G22" s="39">
        <f t="shared" si="0"/>
        <v>118</v>
      </c>
      <c r="H22" s="168">
        <f t="shared" si="1"/>
        <v>326</v>
      </c>
    </row>
    <row r="23" spans="1:8" x14ac:dyDescent="0.25">
      <c r="A23" s="229" t="s">
        <v>103</v>
      </c>
      <c r="B23" s="45">
        <v>28.000000000000007</v>
      </c>
      <c r="C23" s="45">
        <v>206.00000000000006</v>
      </c>
      <c r="D23" s="45">
        <v>2</v>
      </c>
      <c r="E23" s="45">
        <v>79</v>
      </c>
      <c r="F23" s="39">
        <f t="shared" si="0"/>
        <v>30.000000000000007</v>
      </c>
      <c r="G23" s="39">
        <f t="shared" si="0"/>
        <v>285.00000000000006</v>
      </c>
      <c r="H23" s="168">
        <f t="shared" si="1"/>
        <v>315.00000000000006</v>
      </c>
    </row>
    <row r="24" spans="1:8" x14ac:dyDescent="0.25">
      <c r="A24" s="229" t="s">
        <v>94</v>
      </c>
      <c r="B24" s="45">
        <v>38</v>
      </c>
      <c r="C24" s="45">
        <v>182</v>
      </c>
      <c r="D24" s="45">
        <v>18</v>
      </c>
      <c r="E24" s="45">
        <v>48</v>
      </c>
      <c r="F24" s="39">
        <f t="shared" si="0"/>
        <v>56</v>
      </c>
      <c r="G24" s="39">
        <f t="shared" si="0"/>
        <v>230</v>
      </c>
      <c r="H24" s="168">
        <f t="shared" si="1"/>
        <v>286</v>
      </c>
    </row>
    <row r="25" spans="1:8" x14ac:dyDescent="0.25">
      <c r="A25" s="229" t="s">
        <v>102</v>
      </c>
      <c r="B25" s="45">
        <v>57</v>
      </c>
      <c r="C25" s="45">
        <v>192.00000000000003</v>
      </c>
      <c r="D25" s="45">
        <v>3.0000000000000004</v>
      </c>
      <c r="E25" s="45">
        <v>28.000000000000004</v>
      </c>
      <c r="F25" s="39">
        <f t="shared" si="0"/>
        <v>60</v>
      </c>
      <c r="G25" s="39">
        <f t="shared" si="0"/>
        <v>220.00000000000003</v>
      </c>
      <c r="H25" s="168">
        <f t="shared" si="1"/>
        <v>280</v>
      </c>
    </row>
    <row r="26" spans="1:8" x14ac:dyDescent="0.25">
      <c r="A26" s="229" t="s">
        <v>185</v>
      </c>
      <c r="B26" s="45">
        <v>200</v>
      </c>
      <c r="C26" s="45">
        <v>22</v>
      </c>
      <c r="D26" s="45">
        <v>29.000000000000004</v>
      </c>
      <c r="E26" s="45">
        <v>6.0000000000000009</v>
      </c>
      <c r="F26" s="39">
        <f t="shared" si="0"/>
        <v>229</v>
      </c>
      <c r="G26" s="39">
        <f t="shared" si="0"/>
        <v>28</v>
      </c>
      <c r="H26" s="168">
        <f t="shared" si="1"/>
        <v>257</v>
      </c>
    </row>
    <row r="27" spans="1:8" x14ac:dyDescent="0.25">
      <c r="A27" s="229" t="s">
        <v>97</v>
      </c>
      <c r="B27" s="45">
        <v>113</v>
      </c>
      <c r="C27" s="45">
        <v>79</v>
      </c>
      <c r="D27" s="45">
        <v>40</v>
      </c>
      <c r="E27" s="45">
        <v>17.000000000000004</v>
      </c>
      <c r="F27" s="39">
        <f t="shared" si="0"/>
        <v>153</v>
      </c>
      <c r="G27" s="39">
        <f t="shared" si="0"/>
        <v>96</v>
      </c>
      <c r="H27" s="168">
        <f t="shared" si="1"/>
        <v>249</v>
      </c>
    </row>
    <row r="28" spans="1:8" x14ac:dyDescent="0.25">
      <c r="A28" s="229" t="s">
        <v>101</v>
      </c>
      <c r="B28" s="45">
        <v>21</v>
      </c>
      <c r="C28" s="45">
        <v>15</v>
      </c>
      <c r="D28" s="45">
        <v>0</v>
      </c>
      <c r="E28" s="45">
        <v>0</v>
      </c>
      <c r="F28" s="39">
        <f t="shared" si="0"/>
        <v>21</v>
      </c>
      <c r="G28" s="39">
        <f t="shared" si="0"/>
        <v>15</v>
      </c>
      <c r="H28" s="168">
        <f t="shared" si="1"/>
        <v>36</v>
      </c>
    </row>
    <row r="29" spans="1:8" x14ac:dyDescent="0.25">
      <c r="A29" s="229" t="s">
        <v>118</v>
      </c>
      <c r="B29" s="45">
        <v>12</v>
      </c>
      <c r="C29" s="45">
        <v>17</v>
      </c>
      <c r="D29" s="45">
        <v>1</v>
      </c>
      <c r="E29" s="45">
        <v>1</v>
      </c>
      <c r="F29" s="39">
        <f t="shared" si="0"/>
        <v>13</v>
      </c>
      <c r="G29" s="39">
        <f t="shared" si="0"/>
        <v>18</v>
      </c>
      <c r="H29" s="168">
        <f t="shared" si="1"/>
        <v>31</v>
      </c>
    </row>
    <row r="30" spans="1:8" x14ac:dyDescent="0.25">
      <c r="A30" s="229" t="s">
        <v>111</v>
      </c>
      <c r="B30" s="45">
        <v>11</v>
      </c>
      <c r="C30" s="45">
        <v>19</v>
      </c>
      <c r="D30" s="45">
        <v>0</v>
      </c>
      <c r="E30" s="45">
        <v>0</v>
      </c>
      <c r="F30" s="39">
        <f t="shared" si="0"/>
        <v>11</v>
      </c>
      <c r="G30" s="39">
        <f t="shared" si="0"/>
        <v>19</v>
      </c>
      <c r="H30" s="168">
        <f t="shared" si="1"/>
        <v>30</v>
      </c>
    </row>
    <row r="31" spans="1:8" x14ac:dyDescent="0.25">
      <c r="A31" s="229" t="s">
        <v>121</v>
      </c>
      <c r="B31" s="45">
        <v>0</v>
      </c>
      <c r="C31" s="45">
        <v>0</v>
      </c>
      <c r="D31" s="45">
        <v>6</v>
      </c>
      <c r="E31" s="45">
        <v>2</v>
      </c>
      <c r="F31" s="39">
        <f t="shared" si="0"/>
        <v>6</v>
      </c>
      <c r="G31" s="39">
        <f t="shared" si="0"/>
        <v>2</v>
      </c>
      <c r="H31" s="168">
        <f t="shared" si="1"/>
        <v>8</v>
      </c>
    </row>
    <row r="32" spans="1:8" x14ac:dyDescent="0.25">
      <c r="A32" s="229" t="s">
        <v>187</v>
      </c>
      <c r="B32" s="45">
        <v>5</v>
      </c>
      <c r="C32" s="45">
        <v>0</v>
      </c>
      <c r="D32" s="45">
        <v>0</v>
      </c>
      <c r="E32" s="45">
        <v>0</v>
      </c>
      <c r="F32" s="39">
        <f t="shared" si="0"/>
        <v>5</v>
      </c>
      <c r="G32" s="39">
        <f t="shared" si="0"/>
        <v>0</v>
      </c>
      <c r="H32" s="168">
        <f t="shared" si="1"/>
        <v>5</v>
      </c>
    </row>
    <row r="33" spans="1:8" x14ac:dyDescent="0.25">
      <c r="A33" s="229" t="s">
        <v>114</v>
      </c>
      <c r="B33" s="45">
        <v>0</v>
      </c>
      <c r="C33" s="45">
        <v>2</v>
      </c>
      <c r="D33" s="45">
        <v>0</v>
      </c>
      <c r="E33" s="45">
        <v>0</v>
      </c>
      <c r="F33" s="39">
        <f t="shared" si="0"/>
        <v>0</v>
      </c>
      <c r="G33" s="39">
        <f t="shared" si="0"/>
        <v>2</v>
      </c>
      <c r="H33" s="168">
        <f t="shared" si="1"/>
        <v>2</v>
      </c>
    </row>
    <row r="34" spans="1:8" x14ac:dyDescent="0.25">
      <c r="A34" s="229" t="s">
        <v>116</v>
      </c>
      <c r="B34" s="45"/>
      <c r="C34" s="45"/>
      <c r="D34" s="45"/>
      <c r="E34" s="45"/>
      <c r="F34" s="39">
        <f t="shared" si="0"/>
        <v>0</v>
      </c>
      <c r="G34" s="39">
        <f t="shared" si="0"/>
        <v>0</v>
      </c>
      <c r="H34" s="168">
        <f t="shared" si="1"/>
        <v>0</v>
      </c>
    </row>
    <row r="35" spans="1:8" x14ac:dyDescent="0.25">
      <c r="A35" s="229" t="s">
        <v>133</v>
      </c>
      <c r="B35" s="45"/>
      <c r="C35" s="45"/>
      <c r="D35" s="45"/>
      <c r="E35" s="45"/>
      <c r="F35" s="39">
        <f t="shared" si="0"/>
        <v>0</v>
      </c>
      <c r="G35" s="39">
        <f t="shared" si="0"/>
        <v>0</v>
      </c>
      <c r="H35" s="168">
        <f t="shared" si="1"/>
        <v>0</v>
      </c>
    </row>
    <row r="36" spans="1:8" x14ac:dyDescent="0.25">
      <c r="A36" s="229" t="s">
        <v>193</v>
      </c>
      <c r="B36" s="45">
        <v>0</v>
      </c>
      <c r="C36" s="45">
        <v>0</v>
      </c>
      <c r="D36" s="45">
        <v>0</v>
      </c>
      <c r="E36" s="45">
        <v>0</v>
      </c>
      <c r="F36" s="39">
        <f t="shared" si="0"/>
        <v>0</v>
      </c>
      <c r="G36" s="39">
        <f t="shared" si="0"/>
        <v>0</v>
      </c>
      <c r="H36" s="168">
        <f t="shared" si="1"/>
        <v>0</v>
      </c>
    </row>
    <row r="37" spans="1:8" x14ac:dyDescent="0.25">
      <c r="A37" s="229" t="s">
        <v>134</v>
      </c>
      <c r="B37" s="45"/>
      <c r="C37" s="45"/>
      <c r="D37" s="45"/>
      <c r="E37" s="45"/>
      <c r="F37" s="39">
        <f t="shared" si="0"/>
        <v>0</v>
      </c>
      <c r="G37" s="39">
        <f t="shared" si="0"/>
        <v>0</v>
      </c>
      <c r="H37" s="168">
        <f t="shared" si="1"/>
        <v>0</v>
      </c>
    </row>
    <row r="38" spans="1:8" x14ac:dyDescent="0.25">
      <c r="A38" s="229" t="s">
        <v>110</v>
      </c>
      <c r="B38" s="45"/>
      <c r="C38" s="45"/>
      <c r="D38" s="45"/>
      <c r="E38" s="45"/>
      <c r="F38" s="39">
        <f t="shared" si="0"/>
        <v>0</v>
      </c>
      <c r="G38" s="39">
        <f t="shared" si="0"/>
        <v>0</v>
      </c>
      <c r="H38" s="168">
        <f t="shared" si="1"/>
        <v>0</v>
      </c>
    </row>
    <row r="39" spans="1:8" x14ac:dyDescent="0.25">
      <c r="A39" s="229" t="s">
        <v>135</v>
      </c>
      <c r="B39" s="45"/>
      <c r="C39" s="45"/>
      <c r="D39" s="45"/>
      <c r="E39" s="45"/>
      <c r="F39" s="39">
        <f t="shared" si="0"/>
        <v>0</v>
      </c>
      <c r="G39" s="39">
        <f t="shared" si="0"/>
        <v>0</v>
      </c>
      <c r="H39" s="168">
        <f t="shared" si="1"/>
        <v>0</v>
      </c>
    </row>
    <row r="40" spans="1:8" x14ac:dyDescent="0.25">
      <c r="A40" s="229" t="s">
        <v>136</v>
      </c>
      <c r="B40" s="45"/>
      <c r="C40" s="45"/>
      <c r="D40" s="45"/>
      <c r="E40" s="45"/>
      <c r="F40" s="39">
        <f t="shared" si="0"/>
        <v>0</v>
      </c>
      <c r="G40" s="39">
        <f t="shared" si="0"/>
        <v>0</v>
      </c>
      <c r="H40" s="168">
        <f t="shared" si="1"/>
        <v>0</v>
      </c>
    </row>
    <row r="41" spans="1:8" x14ac:dyDescent="0.25">
      <c r="A41" s="229" t="s">
        <v>109</v>
      </c>
      <c r="B41" s="45">
        <v>0</v>
      </c>
      <c r="C41" s="45">
        <v>0</v>
      </c>
      <c r="D41" s="45">
        <v>0</v>
      </c>
      <c r="E41" s="45">
        <v>0</v>
      </c>
      <c r="F41" s="39">
        <f t="shared" si="0"/>
        <v>0</v>
      </c>
      <c r="G41" s="39">
        <f t="shared" si="0"/>
        <v>0</v>
      </c>
      <c r="H41" s="168">
        <f t="shared" si="1"/>
        <v>0</v>
      </c>
    </row>
    <row r="42" spans="1:8" x14ac:dyDescent="0.25">
      <c r="A42" s="229" t="s">
        <v>105</v>
      </c>
      <c r="B42" s="45">
        <v>0</v>
      </c>
      <c r="C42" s="45">
        <v>0</v>
      </c>
      <c r="D42" s="45">
        <v>0</v>
      </c>
      <c r="E42" s="45">
        <v>0</v>
      </c>
      <c r="F42" s="39">
        <f t="shared" si="0"/>
        <v>0</v>
      </c>
      <c r="G42" s="39">
        <f t="shared" si="0"/>
        <v>0</v>
      </c>
      <c r="H42" s="168">
        <f t="shared" si="1"/>
        <v>0</v>
      </c>
    </row>
    <row r="43" spans="1:8" x14ac:dyDescent="0.25">
      <c r="A43" s="229" t="s">
        <v>113</v>
      </c>
      <c r="B43" s="45">
        <v>0</v>
      </c>
      <c r="C43" s="45">
        <v>0</v>
      </c>
      <c r="D43" s="45">
        <v>0</v>
      </c>
      <c r="E43" s="45">
        <v>0</v>
      </c>
      <c r="F43" s="39">
        <f t="shared" si="0"/>
        <v>0</v>
      </c>
      <c r="G43" s="39">
        <f t="shared" si="0"/>
        <v>0</v>
      </c>
      <c r="H43" s="168">
        <f t="shared" si="1"/>
        <v>0</v>
      </c>
    </row>
    <row r="44" spans="1:8" x14ac:dyDescent="0.25">
      <c r="A44" s="229" t="s">
        <v>137</v>
      </c>
      <c r="B44" s="45"/>
      <c r="C44" s="45"/>
      <c r="D44" s="45"/>
      <c r="E44" s="45"/>
      <c r="F44" s="39">
        <f t="shared" si="0"/>
        <v>0</v>
      </c>
      <c r="G44" s="39">
        <f t="shared" si="0"/>
        <v>0</v>
      </c>
      <c r="H44" s="168">
        <f t="shared" si="1"/>
        <v>0</v>
      </c>
    </row>
    <row r="45" spans="1:8" x14ac:dyDescent="0.25">
      <c r="A45" s="229" t="s">
        <v>115</v>
      </c>
      <c r="B45" s="45"/>
      <c r="C45" s="45"/>
      <c r="D45" s="45"/>
      <c r="E45" s="45"/>
      <c r="F45" s="39">
        <f t="shared" si="0"/>
        <v>0</v>
      </c>
      <c r="G45" s="39">
        <f t="shared" si="0"/>
        <v>0</v>
      </c>
      <c r="H45" s="168">
        <f t="shared" si="1"/>
        <v>0</v>
      </c>
    </row>
    <row r="46" spans="1:8" x14ac:dyDescent="0.25">
      <c r="A46" s="229" t="s">
        <v>119</v>
      </c>
      <c r="B46" s="45"/>
      <c r="C46" s="45"/>
      <c r="D46" s="45"/>
      <c r="E46" s="45"/>
      <c r="F46" s="39">
        <f t="shared" si="0"/>
        <v>0</v>
      </c>
      <c r="G46" s="39">
        <f t="shared" si="0"/>
        <v>0</v>
      </c>
      <c r="H46" s="168">
        <f t="shared" si="1"/>
        <v>0</v>
      </c>
    </row>
    <row r="47" spans="1:8" x14ac:dyDescent="0.25">
      <c r="A47" s="229" t="s">
        <v>112</v>
      </c>
      <c r="B47" s="45"/>
      <c r="C47" s="45"/>
      <c r="D47" s="45"/>
      <c r="E47" s="45"/>
      <c r="F47" s="39">
        <f t="shared" si="0"/>
        <v>0</v>
      </c>
      <c r="G47" s="39">
        <f t="shared" si="0"/>
        <v>0</v>
      </c>
      <c r="H47" s="168">
        <f t="shared" si="1"/>
        <v>0</v>
      </c>
    </row>
    <row r="48" spans="1:8" x14ac:dyDescent="0.25">
      <c r="A48" s="229" t="s">
        <v>106</v>
      </c>
      <c r="B48" s="45">
        <v>0</v>
      </c>
      <c r="C48" s="45">
        <v>0</v>
      </c>
      <c r="D48" s="45">
        <v>0</v>
      </c>
      <c r="E48" s="45">
        <v>0</v>
      </c>
      <c r="F48" s="39">
        <f t="shared" si="0"/>
        <v>0</v>
      </c>
      <c r="G48" s="39">
        <f t="shared" si="0"/>
        <v>0</v>
      </c>
      <c r="H48" s="168">
        <f t="shared" si="1"/>
        <v>0</v>
      </c>
    </row>
    <row r="49" spans="1:10" x14ac:dyDescent="0.25">
      <c r="A49" s="229" t="s">
        <v>138</v>
      </c>
      <c r="B49" s="45"/>
      <c r="C49" s="45"/>
      <c r="D49" s="45"/>
      <c r="E49" s="45"/>
      <c r="F49" s="39">
        <f t="shared" si="0"/>
        <v>0</v>
      </c>
      <c r="G49" s="39">
        <f t="shared" si="0"/>
        <v>0</v>
      </c>
      <c r="H49" s="168">
        <f t="shared" si="1"/>
        <v>0</v>
      </c>
    </row>
    <row r="50" spans="1:10" x14ac:dyDescent="0.25">
      <c r="A50" s="229" t="s">
        <v>139</v>
      </c>
      <c r="B50" s="45"/>
      <c r="C50" s="45"/>
      <c r="D50" s="45"/>
      <c r="E50" s="45"/>
      <c r="F50" s="39">
        <f t="shared" si="0"/>
        <v>0</v>
      </c>
      <c r="G50" s="39">
        <f t="shared" si="0"/>
        <v>0</v>
      </c>
      <c r="H50" s="168">
        <f t="shared" si="1"/>
        <v>0</v>
      </c>
    </row>
    <row r="51" spans="1:10" x14ac:dyDescent="0.25">
      <c r="A51" s="229" t="s">
        <v>140</v>
      </c>
      <c r="B51" s="45"/>
      <c r="C51" s="45"/>
      <c r="D51" s="45"/>
      <c r="E51" s="45"/>
      <c r="F51" s="39">
        <f t="shared" si="0"/>
        <v>0</v>
      </c>
      <c r="G51" s="39">
        <f t="shared" si="0"/>
        <v>0</v>
      </c>
      <c r="H51" s="168">
        <f t="shared" si="1"/>
        <v>0</v>
      </c>
    </row>
    <row r="52" spans="1:10" x14ac:dyDescent="0.25">
      <c r="A52" s="229" t="s">
        <v>120</v>
      </c>
      <c r="B52" s="45"/>
      <c r="C52" s="45"/>
      <c r="D52" s="45"/>
      <c r="E52" s="45"/>
      <c r="F52" s="39">
        <f t="shared" si="0"/>
        <v>0</v>
      </c>
      <c r="G52" s="39">
        <f t="shared" si="0"/>
        <v>0</v>
      </c>
      <c r="H52" s="168">
        <f t="shared" si="1"/>
        <v>0</v>
      </c>
    </row>
    <row r="53" spans="1:10" x14ac:dyDescent="0.25">
      <c r="A53" s="229" t="s">
        <v>122</v>
      </c>
      <c r="B53" s="45"/>
      <c r="C53" s="45"/>
      <c r="D53" s="45"/>
      <c r="E53" s="45"/>
      <c r="F53" s="39">
        <f t="shared" si="0"/>
        <v>0</v>
      </c>
      <c r="G53" s="39">
        <f t="shared" si="0"/>
        <v>0</v>
      </c>
      <c r="H53" s="168">
        <f t="shared" si="1"/>
        <v>0</v>
      </c>
    </row>
    <row r="54" spans="1:10" x14ac:dyDescent="0.25">
      <c r="A54" s="229" t="s">
        <v>123</v>
      </c>
      <c r="B54" s="45"/>
      <c r="C54" s="45"/>
      <c r="D54" s="45"/>
      <c r="E54" s="45"/>
      <c r="F54" s="39">
        <f t="shared" si="0"/>
        <v>0</v>
      </c>
      <c r="G54" s="39">
        <f t="shared" si="0"/>
        <v>0</v>
      </c>
      <c r="H54" s="168">
        <f t="shared" si="1"/>
        <v>0</v>
      </c>
    </row>
    <row r="55" spans="1:10" x14ac:dyDescent="0.25">
      <c r="A55" s="229" t="s">
        <v>117</v>
      </c>
      <c r="B55" s="45"/>
      <c r="C55" s="45"/>
      <c r="D55" s="45"/>
      <c r="E55" s="45"/>
      <c r="F55" s="39">
        <f t="shared" si="0"/>
        <v>0</v>
      </c>
      <c r="G55" s="39">
        <f t="shared" si="0"/>
        <v>0</v>
      </c>
      <c r="H55" s="168">
        <f t="shared" si="1"/>
        <v>0</v>
      </c>
    </row>
    <row r="56" spans="1:10" x14ac:dyDescent="0.25">
      <c r="A56" s="229" t="s">
        <v>107</v>
      </c>
      <c r="B56" s="45">
        <v>0</v>
      </c>
      <c r="C56" s="45">
        <v>0</v>
      </c>
      <c r="D56" s="45">
        <v>0</v>
      </c>
      <c r="E56" s="45">
        <v>0</v>
      </c>
      <c r="F56" s="39">
        <f t="shared" si="0"/>
        <v>0</v>
      </c>
      <c r="G56" s="39">
        <f t="shared" si="0"/>
        <v>0</v>
      </c>
      <c r="H56" s="168">
        <f t="shared" si="1"/>
        <v>0</v>
      </c>
    </row>
    <row r="57" spans="1:10" x14ac:dyDescent="0.25">
      <c r="A57" s="229" t="s">
        <v>141</v>
      </c>
      <c r="B57" s="45"/>
      <c r="C57" s="45"/>
      <c r="D57" s="45"/>
      <c r="E57" s="45"/>
      <c r="F57" s="39">
        <f t="shared" si="0"/>
        <v>0</v>
      </c>
      <c r="G57" s="39">
        <f t="shared" si="0"/>
        <v>0</v>
      </c>
      <c r="H57" s="168">
        <f t="shared" si="1"/>
        <v>0</v>
      </c>
    </row>
    <row r="58" spans="1:10" x14ac:dyDescent="0.25">
      <c r="A58" s="229" t="s">
        <v>108</v>
      </c>
      <c r="B58" s="45"/>
      <c r="C58" s="45"/>
      <c r="D58" s="45"/>
      <c r="E58" s="45"/>
      <c r="F58" s="39">
        <f t="shared" si="0"/>
        <v>0</v>
      </c>
      <c r="G58" s="39">
        <f t="shared" si="0"/>
        <v>0</v>
      </c>
      <c r="H58" s="168">
        <f t="shared" si="1"/>
        <v>0</v>
      </c>
    </row>
    <row r="59" spans="1:10" x14ac:dyDescent="0.25">
      <c r="A59" s="229" t="s">
        <v>124</v>
      </c>
      <c r="B59" s="45"/>
      <c r="C59" s="45"/>
      <c r="D59" s="45"/>
      <c r="E59" s="45"/>
      <c r="F59" s="39">
        <f t="shared" si="0"/>
        <v>0</v>
      </c>
      <c r="G59" s="39">
        <f t="shared" si="0"/>
        <v>0</v>
      </c>
      <c r="H59" s="168">
        <f t="shared" si="1"/>
        <v>0</v>
      </c>
    </row>
    <row r="60" spans="1:10" x14ac:dyDescent="0.25">
      <c r="A60" s="229" t="s">
        <v>142</v>
      </c>
      <c r="B60" s="45"/>
      <c r="C60" s="45"/>
      <c r="D60" s="45"/>
      <c r="E60" s="45"/>
      <c r="F60" s="39">
        <f t="shared" si="0"/>
        <v>0</v>
      </c>
      <c r="G60" s="39">
        <f t="shared" si="0"/>
        <v>0</v>
      </c>
      <c r="H60" s="168">
        <f t="shared" si="1"/>
        <v>0</v>
      </c>
    </row>
    <row r="61" spans="1:10" s="22" customFormat="1" x14ac:dyDescent="0.25">
      <c r="A61" s="187" t="s">
        <v>0</v>
      </c>
      <c r="B61" s="109">
        <f>SUM(B13:B60)</f>
        <v>10492.000000000002</v>
      </c>
      <c r="C61" s="109">
        <f t="shared" ref="C61:H61" si="2">SUM(C13:C60)</f>
        <v>10957.000000000004</v>
      </c>
      <c r="D61" s="109">
        <f t="shared" si="2"/>
        <v>1243</v>
      </c>
      <c r="E61" s="109">
        <f t="shared" si="2"/>
        <v>1397.0000000000014</v>
      </c>
      <c r="F61" s="109">
        <f t="shared" si="2"/>
        <v>11735.000000000002</v>
      </c>
      <c r="G61" s="109">
        <f t="shared" si="2"/>
        <v>12354.000000000005</v>
      </c>
      <c r="H61" s="109">
        <f t="shared" si="2"/>
        <v>24089.000000000007</v>
      </c>
    </row>
    <row r="62" spans="1:10" s="9" customFormat="1" x14ac:dyDescent="0.25">
      <c r="A62"/>
      <c r="B62" s="8"/>
      <c r="C62" s="8"/>
      <c r="D62" s="8"/>
      <c r="E62" s="8"/>
      <c r="F62"/>
      <c r="G62"/>
      <c r="H62"/>
    </row>
    <row r="63" spans="1:10" x14ac:dyDescent="0.25">
      <c r="A63" s="272" t="s">
        <v>2013</v>
      </c>
      <c r="B63" s="272"/>
      <c r="C63" s="272"/>
      <c r="D63" s="272"/>
      <c r="E63" s="272"/>
      <c r="F63" s="272"/>
      <c r="G63" s="272"/>
      <c r="H63" s="272"/>
      <c r="I63" s="256"/>
      <c r="J63" s="256"/>
    </row>
    <row r="64" spans="1:10" x14ac:dyDescent="0.25">
      <c r="A64" s="323" t="s">
        <v>2015</v>
      </c>
      <c r="B64" s="323"/>
      <c r="C64" s="323"/>
      <c r="D64" s="323"/>
      <c r="E64" s="323"/>
      <c r="F64" s="323"/>
      <c r="G64" s="323"/>
      <c r="H64" s="323"/>
      <c r="I64" s="190"/>
    </row>
    <row r="65" spans="1:9" x14ac:dyDescent="0.25">
      <c r="A65" s="283" t="s">
        <v>2008</v>
      </c>
      <c r="B65" s="283"/>
      <c r="C65" s="283"/>
      <c r="D65" s="283"/>
      <c r="E65" s="283"/>
      <c r="F65" s="283"/>
      <c r="G65" s="283"/>
      <c r="H65" s="283"/>
      <c r="I65" s="189"/>
    </row>
    <row r="66" spans="1:9" ht="44.25" customHeight="1" x14ac:dyDescent="0.25">
      <c r="A66" s="273" t="s">
        <v>145</v>
      </c>
      <c r="B66" s="273"/>
      <c r="C66" s="273"/>
      <c r="D66" s="273"/>
      <c r="E66" s="273"/>
      <c r="F66" s="273"/>
      <c r="G66" s="273"/>
      <c r="H66" s="273"/>
    </row>
  </sheetData>
  <sortState ref="A13:Q60">
    <sortCondition descending="1" ref="H13:H60"/>
  </sortState>
  <mergeCells count="13">
    <mergeCell ref="A64:H64"/>
    <mergeCell ref="A66:H66"/>
    <mergeCell ref="A1:H1"/>
    <mergeCell ref="A6:H6"/>
    <mergeCell ref="A11:A12"/>
    <mergeCell ref="B11:C11"/>
    <mergeCell ref="D11:E11"/>
    <mergeCell ref="F11:G11"/>
    <mergeCell ref="H11:H12"/>
    <mergeCell ref="A2:H2"/>
    <mergeCell ref="A3:H3"/>
    <mergeCell ref="A65:H65"/>
    <mergeCell ref="A63:H63"/>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workbookViewId="0">
      <selection activeCell="A72" sqref="A72"/>
    </sheetView>
  </sheetViews>
  <sheetFormatPr defaultRowHeight="15" x14ac:dyDescent="0.25"/>
  <cols>
    <col min="1" max="1" width="55.42578125" bestFit="1" customWidth="1"/>
    <col min="2" max="7" width="9.5703125" style="8" customWidth="1"/>
    <col min="8" max="8" width="10" style="8" customWidth="1"/>
  </cols>
  <sheetData>
    <row r="1" spans="1:8" ht="15" customHeight="1" x14ac:dyDescent="0.25">
      <c r="A1" s="263" t="s">
        <v>227</v>
      </c>
      <c r="B1" s="263"/>
      <c r="C1" s="263"/>
      <c r="D1" s="263"/>
      <c r="E1" s="263"/>
      <c r="F1" s="263"/>
      <c r="G1" s="263"/>
      <c r="H1" s="263"/>
    </row>
    <row r="2" spans="1:8" ht="15" customHeight="1" x14ac:dyDescent="0.25">
      <c r="A2" s="264" t="s">
        <v>210</v>
      </c>
      <c r="B2" s="264"/>
      <c r="C2" s="264"/>
      <c r="D2" s="264"/>
      <c r="E2" s="264"/>
      <c r="F2" s="264"/>
      <c r="G2" s="264"/>
      <c r="H2" s="264"/>
    </row>
    <row r="3" spans="1:8" ht="15.75" x14ac:dyDescent="0.25">
      <c r="A3" s="284" t="s">
        <v>231</v>
      </c>
      <c r="B3" s="284"/>
      <c r="C3" s="284"/>
      <c r="D3" s="284"/>
      <c r="E3" s="284"/>
      <c r="F3" s="284"/>
      <c r="G3" s="284"/>
      <c r="H3" s="284"/>
    </row>
    <row r="6" spans="1:8" x14ac:dyDescent="0.25">
      <c r="A6" s="276" t="s">
        <v>146</v>
      </c>
      <c r="B6" s="276"/>
      <c r="C6" s="276"/>
      <c r="D6" s="276"/>
      <c r="E6" s="276"/>
      <c r="F6" s="276"/>
      <c r="G6" s="276"/>
      <c r="H6" s="276"/>
    </row>
    <row r="7" spans="1:8" x14ac:dyDescent="0.25">
      <c r="A7" s="9"/>
    </row>
    <row r="8" spans="1:8" x14ac:dyDescent="0.25">
      <c r="A8" s="277" t="s">
        <v>235</v>
      </c>
      <c r="B8" s="277"/>
      <c r="C8" s="277"/>
      <c r="D8" s="277"/>
      <c r="E8" s="277"/>
      <c r="F8" s="277"/>
      <c r="G8" s="277"/>
      <c r="H8" s="277"/>
    </row>
    <row r="9" spans="1:8" x14ac:dyDescent="0.25">
      <c r="A9" s="60" t="s">
        <v>1636</v>
      </c>
      <c r="B9" s="102"/>
      <c r="C9" s="102"/>
      <c r="D9" s="102"/>
      <c r="E9" s="102"/>
      <c r="F9" s="102"/>
      <c r="G9" s="102"/>
      <c r="H9" s="102"/>
    </row>
    <row r="10" spans="1:8" x14ac:dyDescent="0.25">
      <c r="A10" s="59" t="s">
        <v>1631</v>
      </c>
      <c r="B10" s="103"/>
      <c r="C10" s="103"/>
      <c r="D10" s="103"/>
      <c r="E10" s="103"/>
      <c r="F10" s="103"/>
      <c r="G10" s="103"/>
      <c r="H10" s="103"/>
    </row>
    <row r="11" spans="1:8" s="41" customFormat="1" ht="15.75" thickBot="1" x14ac:dyDescent="0.3">
      <c r="A11" s="56"/>
      <c r="B11" s="42"/>
      <c r="C11" s="42"/>
      <c r="D11" s="42"/>
      <c r="E11" s="42"/>
      <c r="F11" s="42"/>
      <c r="G11" s="42"/>
      <c r="H11" s="42"/>
    </row>
    <row r="12" spans="1:8" ht="15.75" thickTop="1" x14ac:dyDescent="0.25">
      <c r="A12" s="291" t="s">
        <v>172</v>
      </c>
      <c r="B12" s="293" t="s">
        <v>154</v>
      </c>
      <c r="C12" s="293"/>
      <c r="D12" s="293" t="s">
        <v>131</v>
      </c>
      <c r="E12" s="293"/>
      <c r="F12" s="294" t="s">
        <v>132</v>
      </c>
      <c r="G12" s="294"/>
      <c r="H12" s="295" t="s">
        <v>0</v>
      </c>
    </row>
    <row r="13" spans="1:8" ht="15.75" thickBot="1" x14ac:dyDescent="0.3">
      <c r="A13" s="292"/>
      <c r="B13" s="107" t="s">
        <v>3</v>
      </c>
      <c r="C13" s="107" t="s">
        <v>4</v>
      </c>
      <c r="D13" s="107" t="s">
        <v>3</v>
      </c>
      <c r="E13" s="107" t="s">
        <v>4</v>
      </c>
      <c r="F13" s="107" t="s">
        <v>3</v>
      </c>
      <c r="G13" s="107" t="s">
        <v>4</v>
      </c>
      <c r="H13" s="296"/>
    </row>
    <row r="14" spans="1:8" x14ac:dyDescent="0.25">
      <c r="A14" s="208" t="s">
        <v>92</v>
      </c>
      <c r="B14" s="45">
        <v>446.00000000000051</v>
      </c>
      <c r="C14" s="45">
        <v>1272.0000000000007</v>
      </c>
      <c r="D14" s="45">
        <v>1517.9999999999998</v>
      </c>
      <c r="E14" s="45">
        <v>3508.9999999999977</v>
      </c>
      <c r="F14" s="39">
        <f t="shared" ref="F14:G61" si="0">SUM(B14,D14)</f>
        <v>1964.0000000000002</v>
      </c>
      <c r="G14" s="39">
        <f t="shared" si="0"/>
        <v>4780.9999999999982</v>
      </c>
      <c r="H14" s="65">
        <f t="shared" ref="H14:H61" si="1">SUM(F14:G14)</f>
        <v>6744.9999999999982</v>
      </c>
    </row>
    <row r="15" spans="1:8" x14ac:dyDescent="0.25">
      <c r="A15" s="208" t="s">
        <v>93</v>
      </c>
      <c r="B15" s="45">
        <v>31</v>
      </c>
      <c r="C15" s="45">
        <v>367.99999999999989</v>
      </c>
      <c r="D15" s="45">
        <v>488.99999999999989</v>
      </c>
      <c r="E15" s="45">
        <v>1568.0000000000007</v>
      </c>
      <c r="F15" s="39">
        <f t="shared" si="0"/>
        <v>519.99999999999989</v>
      </c>
      <c r="G15" s="39">
        <f t="shared" si="0"/>
        <v>1936.0000000000005</v>
      </c>
      <c r="H15" s="65">
        <f t="shared" si="1"/>
        <v>2456.0000000000005</v>
      </c>
    </row>
    <row r="16" spans="1:8" x14ac:dyDescent="0.25">
      <c r="A16" s="208" t="s">
        <v>95</v>
      </c>
      <c r="B16" s="45">
        <v>245.00000000000003</v>
      </c>
      <c r="C16" s="45">
        <v>9.0000000000000018</v>
      </c>
      <c r="D16" s="45">
        <v>1690.0000000000009</v>
      </c>
      <c r="E16" s="45">
        <v>94</v>
      </c>
      <c r="F16" s="39">
        <f t="shared" si="0"/>
        <v>1935.0000000000009</v>
      </c>
      <c r="G16" s="39">
        <f t="shared" si="0"/>
        <v>103</v>
      </c>
      <c r="H16" s="65">
        <f t="shared" si="1"/>
        <v>2038.0000000000009</v>
      </c>
    </row>
    <row r="17" spans="1:8" x14ac:dyDescent="0.25">
      <c r="A17" s="208" t="s">
        <v>99</v>
      </c>
      <c r="B17" s="45">
        <v>140</v>
      </c>
      <c r="C17" s="45">
        <v>38</v>
      </c>
      <c r="D17" s="45">
        <v>1245.9999999999998</v>
      </c>
      <c r="E17" s="45">
        <v>71</v>
      </c>
      <c r="F17" s="39">
        <f t="shared" si="0"/>
        <v>1385.9999999999998</v>
      </c>
      <c r="G17" s="39">
        <f t="shared" si="0"/>
        <v>109</v>
      </c>
      <c r="H17" s="65">
        <f t="shared" si="1"/>
        <v>1494.9999999999998</v>
      </c>
    </row>
    <row r="18" spans="1:8" x14ac:dyDescent="0.25">
      <c r="A18" s="208" t="s">
        <v>96</v>
      </c>
      <c r="B18" s="45">
        <v>23.000000000000007</v>
      </c>
      <c r="C18" s="45">
        <v>3.0000000000000004</v>
      </c>
      <c r="D18" s="45">
        <v>679</v>
      </c>
      <c r="E18" s="45">
        <v>23.000000000000007</v>
      </c>
      <c r="F18" s="39">
        <f t="shared" si="0"/>
        <v>702</v>
      </c>
      <c r="G18" s="39">
        <f t="shared" si="0"/>
        <v>26.000000000000007</v>
      </c>
      <c r="H18" s="65">
        <f t="shared" si="1"/>
        <v>728</v>
      </c>
    </row>
    <row r="19" spans="1:8" x14ac:dyDescent="0.25">
      <c r="A19" s="208" t="s">
        <v>184</v>
      </c>
      <c r="B19" s="45">
        <v>58.000000000000007</v>
      </c>
      <c r="C19" s="45">
        <v>1.0000000000000002</v>
      </c>
      <c r="D19" s="45">
        <v>378.99999999999989</v>
      </c>
      <c r="E19" s="45">
        <v>21.000000000000007</v>
      </c>
      <c r="F19" s="39">
        <f t="shared" si="0"/>
        <v>436.99999999999989</v>
      </c>
      <c r="G19" s="39">
        <f t="shared" si="0"/>
        <v>22.000000000000007</v>
      </c>
      <c r="H19" s="65">
        <f t="shared" si="1"/>
        <v>458.99999999999989</v>
      </c>
    </row>
    <row r="20" spans="1:8" x14ac:dyDescent="0.25">
      <c r="A20" s="208" t="s">
        <v>98</v>
      </c>
      <c r="B20" s="45">
        <v>11</v>
      </c>
      <c r="C20" s="45">
        <v>9</v>
      </c>
      <c r="D20" s="45">
        <v>211</v>
      </c>
      <c r="E20" s="45">
        <v>177</v>
      </c>
      <c r="F20" s="39">
        <f t="shared" si="0"/>
        <v>222</v>
      </c>
      <c r="G20" s="39">
        <f t="shared" si="0"/>
        <v>186</v>
      </c>
      <c r="H20" s="65">
        <f t="shared" si="1"/>
        <v>408</v>
      </c>
    </row>
    <row r="21" spans="1:8" x14ac:dyDescent="0.25">
      <c r="A21" s="208" t="s">
        <v>103</v>
      </c>
      <c r="B21" s="45">
        <v>15</v>
      </c>
      <c r="C21" s="45">
        <v>7.0000000000000027</v>
      </c>
      <c r="D21" s="45">
        <v>4.0000000000000009</v>
      </c>
      <c r="E21" s="45">
        <v>287</v>
      </c>
      <c r="F21" s="39">
        <f t="shared" si="0"/>
        <v>19</v>
      </c>
      <c r="G21" s="39">
        <f t="shared" si="0"/>
        <v>294</v>
      </c>
      <c r="H21" s="65">
        <f t="shared" si="1"/>
        <v>313</v>
      </c>
    </row>
    <row r="22" spans="1:8" x14ac:dyDescent="0.25">
      <c r="A22" s="208" t="s">
        <v>94</v>
      </c>
      <c r="B22" s="45">
        <v>27.000000000000011</v>
      </c>
      <c r="C22" s="45">
        <v>103.00000000000006</v>
      </c>
      <c r="D22" s="45">
        <v>36</v>
      </c>
      <c r="E22" s="45">
        <v>135.00000000000003</v>
      </c>
      <c r="F22" s="39">
        <f t="shared" si="0"/>
        <v>63.000000000000014</v>
      </c>
      <c r="G22" s="39">
        <f t="shared" si="0"/>
        <v>238.00000000000009</v>
      </c>
      <c r="H22" s="65">
        <f t="shared" si="1"/>
        <v>301.00000000000011</v>
      </c>
    </row>
    <row r="23" spans="1:8" x14ac:dyDescent="0.25">
      <c r="A23" s="208" t="s">
        <v>104</v>
      </c>
      <c r="B23" s="45">
        <v>17</v>
      </c>
      <c r="C23" s="45">
        <v>18</v>
      </c>
      <c r="D23" s="45">
        <v>156</v>
      </c>
      <c r="E23" s="45">
        <v>86</v>
      </c>
      <c r="F23" s="39">
        <f t="shared" si="0"/>
        <v>173</v>
      </c>
      <c r="G23" s="39">
        <f t="shared" si="0"/>
        <v>104</v>
      </c>
      <c r="H23" s="65">
        <f t="shared" si="1"/>
        <v>277</v>
      </c>
    </row>
    <row r="24" spans="1:8" x14ac:dyDescent="0.25">
      <c r="A24" s="208" t="s">
        <v>186</v>
      </c>
      <c r="B24" s="45">
        <v>14.000000000000004</v>
      </c>
      <c r="C24" s="45">
        <v>43</v>
      </c>
      <c r="D24" s="45">
        <v>37</v>
      </c>
      <c r="E24" s="45">
        <v>169</v>
      </c>
      <c r="F24" s="39">
        <f t="shared" si="0"/>
        <v>51</v>
      </c>
      <c r="G24" s="39">
        <f t="shared" si="0"/>
        <v>212</v>
      </c>
      <c r="H24" s="65">
        <f t="shared" si="1"/>
        <v>263</v>
      </c>
    </row>
    <row r="25" spans="1:8" x14ac:dyDescent="0.25">
      <c r="A25" s="208" t="s">
        <v>102</v>
      </c>
      <c r="B25" s="45">
        <v>10</v>
      </c>
      <c r="C25" s="45">
        <v>17</v>
      </c>
      <c r="D25" s="45">
        <v>7.0000000000000009</v>
      </c>
      <c r="E25" s="45">
        <v>109</v>
      </c>
      <c r="F25" s="39">
        <f t="shared" si="0"/>
        <v>17</v>
      </c>
      <c r="G25" s="39">
        <f t="shared" si="0"/>
        <v>126</v>
      </c>
      <c r="H25" s="65">
        <f t="shared" si="1"/>
        <v>143</v>
      </c>
    </row>
    <row r="26" spans="1:8" x14ac:dyDescent="0.25">
      <c r="A26" s="208" t="s">
        <v>97</v>
      </c>
      <c r="B26" s="45">
        <v>21</v>
      </c>
      <c r="C26" s="45">
        <v>6</v>
      </c>
      <c r="D26" s="45">
        <v>54.000000000000014</v>
      </c>
      <c r="E26" s="45">
        <v>34.000000000000007</v>
      </c>
      <c r="F26" s="39">
        <f t="shared" si="0"/>
        <v>75.000000000000014</v>
      </c>
      <c r="G26" s="39">
        <f t="shared" si="0"/>
        <v>40.000000000000007</v>
      </c>
      <c r="H26" s="65">
        <f t="shared" si="1"/>
        <v>115.00000000000003</v>
      </c>
    </row>
    <row r="27" spans="1:8" x14ac:dyDescent="0.25">
      <c r="A27" s="208" t="s">
        <v>100</v>
      </c>
      <c r="B27" s="45">
        <v>23</v>
      </c>
      <c r="C27" s="45">
        <v>13.000000000000004</v>
      </c>
      <c r="D27" s="45">
        <v>27.000000000000007</v>
      </c>
      <c r="E27" s="45">
        <v>42.000000000000007</v>
      </c>
      <c r="F27" s="39">
        <f t="shared" si="0"/>
        <v>50.000000000000007</v>
      </c>
      <c r="G27" s="39">
        <f t="shared" si="0"/>
        <v>55.000000000000014</v>
      </c>
      <c r="H27" s="65">
        <f t="shared" si="1"/>
        <v>105.00000000000003</v>
      </c>
    </row>
    <row r="28" spans="1:8" x14ac:dyDescent="0.25">
      <c r="A28" s="208" t="s">
        <v>185</v>
      </c>
      <c r="B28" s="45">
        <v>8.0000000000000018</v>
      </c>
      <c r="C28" s="45">
        <v>2.0000000000000004</v>
      </c>
      <c r="D28" s="45">
        <v>83</v>
      </c>
      <c r="E28" s="45">
        <v>11</v>
      </c>
      <c r="F28" s="39">
        <f t="shared" si="0"/>
        <v>91</v>
      </c>
      <c r="G28" s="39">
        <f t="shared" si="0"/>
        <v>13</v>
      </c>
      <c r="H28" s="65">
        <f t="shared" si="1"/>
        <v>104</v>
      </c>
    </row>
    <row r="29" spans="1:8" x14ac:dyDescent="0.25">
      <c r="A29" s="208" t="s">
        <v>111</v>
      </c>
      <c r="B29" s="45">
        <v>0</v>
      </c>
      <c r="C29" s="45">
        <v>0</v>
      </c>
      <c r="D29" s="45">
        <v>11</v>
      </c>
      <c r="E29" s="45">
        <v>19</v>
      </c>
      <c r="F29" s="39">
        <f t="shared" si="0"/>
        <v>11</v>
      </c>
      <c r="G29" s="39">
        <f t="shared" si="0"/>
        <v>19</v>
      </c>
      <c r="H29" s="65">
        <f t="shared" si="1"/>
        <v>30</v>
      </c>
    </row>
    <row r="30" spans="1:8" x14ac:dyDescent="0.25">
      <c r="A30" s="208" t="s">
        <v>113</v>
      </c>
      <c r="B30" s="45">
        <v>0</v>
      </c>
      <c r="C30" s="45">
        <v>0</v>
      </c>
      <c r="D30" s="45">
        <v>3</v>
      </c>
      <c r="E30" s="45">
        <v>9</v>
      </c>
      <c r="F30" s="39">
        <f t="shared" si="0"/>
        <v>3</v>
      </c>
      <c r="G30" s="39">
        <f t="shared" si="0"/>
        <v>9</v>
      </c>
      <c r="H30" s="65">
        <f t="shared" si="1"/>
        <v>12</v>
      </c>
    </row>
    <row r="31" spans="1:8" x14ac:dyDescent="0.25">
      <c r="A31" s="208" t="s">
        <v>118</v>
      </c>
      <c r="B31" s="45">
        <v>3</v>
      </c>
      <c r="C31" s="45">
        <v>7</v>
      </c>
      <c r="D31" s="45">
        <v>2</v>
      </c>
      <c r="E31" s="45">
        <v>0</v>
      </c>
      <c r="F31" s="39">
        <f t="shared" si="0"/>
        <v>5</v>
      </c>
      <c r="G31" s="39">
        <f t="shared" si="0"/>
        <v>7</v>
      </c>
      <c r="H31" s="65">
        <f t="shared" si="1"/>
        <v>12</v>
      </c>
    </row>
    <row r="32" spans="1:8" x14ac:dyDescent="0.25">
      <c r="A32" s="208" t="s">
        <v>187</v>
      </c>
      <c r="B32" s="45">
        <v>7</v>
      </c>
      <c r="C32" s="45">
        <v>0</v>
      </c>
      <c r="D32" s="45">
        <v>0</v>
      </c>
      <c r="E32" s="45">
        <v>0</v>
      </c>
      <c r="F32" s="39">
        <f t="shared" si="0"/>
        <v>7</v>
      </c>
      <c r="G32" s="39">
        <f t="shared" si="0"/>
        <v>0</v>
      </c>
      <c r="H32" s="65">
        <f t="shared" si="1"/>
        <v>7</v>
      </c>
    </row>
    <row r="33" spans="1:8" x14ac:dyDescent="0.25">
      <c r="A33" s="208" t="s">
        <v>105</v>
      </c>
      <c r="B33" s="45">
        <v>0</v>
      </c>
      <c r="C33" s="45">
        <v>4</v>
      </c>
      <c r="D33" s="45">
        <v>0</v>
      </c>
      <c r="E33" s="45">
        <v>0</v>
      </c>
      <c r="F33" s="39">
        <f t="shared" si="0"/>
        <v>0</v>
      </c>
      <c r="G33" s="39">
        <f t="shared" si="0"/>
        <v>4</v>
      </c>
      <c r="H33" s="65">
        <f t="shared" si="1"/>
        <v>4</v>
      </c>
    </row>
    <row r="34" spans="1:8" x14ac:dyDescent="0.25">
      <c r="A34" s="208" t="s">
        <v>101</v>
      </c>
      <c r="B34" s="45">
        <v>0</v>
      </c>
      <c r="C34" s="45">
        <v>0</v>
      </c>
      <c r="D34" s="45">
        <v>0</v>
      </c>
      <c r="E34" s="45">
        <v>2</v>
      </c>
      <c r="F34" s="39">
        <f t="shared" si="0"/>
        <v>0</v>
      </c>
      <c r="G34" s="39">
        <f t="shared" si="0"/>
        <v>2</v>
      </c>
      <c r="H34" s="65">
        <f t="shared" si="1"/>
        <v>2</v>
      </c>
    </row>
    <row r="35" spans="1:8" x14ac:dyDescent="0.25">
      <c r="A35" s="208" t="s">
        <v>116</v>
      </c>
      <c r="B35" s="45"/>
      <c r="C35" s="45"/>
      <c r="D35" s="45"/>
      <c r="E35" s="45"/>
      <c r="F35" s="39">
        <f t="shared" si="0"/>
        <v>0</v>
      </c>
      <c r="G35" s="39">
        <f t="shared" si="0"/>
        <v>0</v>
      </c>
      <c r="H35" s="65">
        <f t="shared" si="1"/>
        <v>0</v>
      </c>
    </row>
    <row r="36" spans="1:8" x14ac:dyDescent="0.25">
      <c r="A36" s="208" t="s">
        <v>133</v>
      </c>
      <c r="B36" s="45"/>
      <c r="C36" s="45"/>
      <c r="D36" s="45"/>
      <c r="E36" s="45"/>
      <c r="F36" s="39">
        <f t="shared" si="0"/>
        <v>0</v>
      </c>
      <c r="G36" s="39">
        <f t="shared" si="0"/>
        <v>0</v>
      </c>
      <c r="H36" s="65">
        <f t="shared" si="1"/>
        <v>0</v>
      </c>
    </row>
    <row r="37" spans="1:8" x14ac:dyDescent="0.25">
      <c r="A37" s="208" t="s">
        <v>193</v>
      </c>
      <c r="B37" s="45">
        <v>0</v>
      </c>
      <c r="C37" s="45">
        <v>0</v>
      </c>
      <c r="D37" s="45">
        <v>0</v>
      </c>
      <c r="E37" s="45">
        <v>0</v>
      </c>
      <c r="F37" s="39">
        <f t="shared" si="0"/>
        <v>0</v>
      </c>
      <c r="G37" s="39">
        <f t="shared" si="0"/>
        <v>0</v>
      </c>
      <c r="H37" s="65">
        <f t="shared" si="1"/>
        <v>0</v>
      </c>
    </row>
    <row r="38" spans="1:8" x14ac:dyDescent="0.25">
      <c r="A38" s="208" t="s">
        <v>114</v>
      </c>
      <c r="B38" s="45">
        <v>0</v>
      </c>
      <c r="C38" s="45">
        <v>0</v>
      </c>
      <c r="D38" s="45">
        <v>0</v>
      </c>
      <c r="E38" s="45">
        <v>0</v>
      </c>
      <c r="F38" s="39">
        <f t="shared" si="0"/>
        <v>0</v>
      </c>
      <c r="G38" s="39">
        <f t="shared" si="0"/>
        <v>0</v>
      </c>
      <c r="H38" s="65">
        <f t="shared" si="1"/>
        <v>0</v>
      </c>
    </row>
    <row r="39" spans="1:8" x14ac:dyDescent="0.25">
      <c r="A39" s="208" t="s">
        <v>134</v>
      </c>
      <c r="B39" s="45"/>
      <c r="C39" s="45"/>
      <c r="D39" s="45"/>
      <c r="E39" s="45"/>
      <c r="F39" s="39">
        <f t="shared" si="0"/>
        <v>0</v>
      </c>
      <c r="G39" s="39">
        <f t="shared" si="0"/>
        <v>0</v>
      </c>
      <c r="H39" s="65">
        <f t="shared" si="1"/>
        <v>0</v>
      </c>
    </row>
    <row r="40" spans="1:8" x14ac:dyDescent="0.25">
      <c r="A40" s="208" t="s">
        <v>110</v>
      </c>
      <c r="B40" s="45"/>
      <c r="C40" s="45"/>
      <c r="D40" s="45"/>
      <c r="E40" s="45"/>
      <c r="F40" s="39">
        <f t="shared" si="0"/>
        <v>0</v>
      </c>
      <c r="G40" s="39">
        <f t="shared" si="0"/>
        <v>0</v>
      </c>
      <c r="H40" s="65">
        <f t="shared" si="1"/>
        <v>0</v>
      </c>
    </row>
    <row r="41" spans="1:8" x14ac:dyDescent="0.25">
      <c r="A41" s="208" t="s">
        <v>135</v>
      </c>
      <c r="B41" s="45"/>
      <c r="C41" s="45"/>
      <c r="D41" s="45"/>
      <c r="E41" s="45"/>
      <c r="F41" s="39">
        <f t="shared" si="0"/>
        <v>0</v>
      </c>
      <c r="G41" s="39">
        <f t="shared" si="0"/>
        <v>0</v>
      </c>
      <c r="H41" s="65">
        <f t="shared" si="1"/>
        <v>0</v>
      </c>
    </row>
    <row r="42" spans="1:8" x14ac:dyDescent="0.25">
      <c r="A42" s="208" t="s">
        <v>136</v>
      </c>
      <c r="B42" s="45"/>
      <c r="C42" s="45"/>
      <c r="D42" s="45"/>
      <c r="E42" s="45"/>
      <c r="F42" s="39">
        <f t="shared" si="0"/>
        <v>0</v>
      </c>
      <c r="G42" s="39">
        <f t="shared" si="0"/>
        <v>0</v>
      </c>
      <c r="H42" s="65">
        <f t="shared" si="1"/>
        <v>0</v>
      </c>
    </row>
    <row r="43" spans="1:8" x14ac:dyDescent="0.25">
      <c r="A43" s="208" t="s">
        <v>109</v>
      </c>
      <c r="B43" s="45">
        <v>0</v>
      </c>
      <c r="C43" s="45">
        <v>0</v>
      </c>
      <c r="D43" s="45">
        <v>0</v>
      </c>
      <c r="E43" s="45">
        <v>0</v>
      </c>
      <c r="F43" s="39">
        <f t="shared" si="0"/>
        <v>0</v>
      </c>
      <c r="G43" s="39">
        <f t="shared" si="0"/>
        <v>0</v>
      </c>
      <c r="H43" s="65">
        <f t="shared" si="1"/>
        <v>0</v>
      </c>
    </row>
    <row r="44" spans="1:8" x14ac:dyDescent="0.25">
      <c r="A44" s="208" t="s">
        <v>137</v>
      </c>
      <c r="B44" s="45"/>
      <c r="C44" s="45"/>
      <c r="D44" s="45"/>
      <c r="E44" s="45"/>
      <c r="F44" s="39">
        <f t="shared" si="0"/>
        <v>0</v>
      </c>
      <c r="G44" s="39">
        <f t="shared" si="0"/>
        <v>0</v>
      </c>
      <c r="H44" s="65">
        <f t="shared" si="1"/>
        <v>0</v>
      </c>
    </row>
    <row r="45" spans="1:8" x14ac:dyDescent="0.25">
      <c r="A45" s="208" t="s">
        <v>115</v>
      </c>
      <c r="B45" s="45"/>
      <c r="C45" s="45"/>
      <c r="D45" s="45"/>
      <c r="E45" s="45"/>
      <c r="F45" s="39">
        <f t="shared" si="0"/>
        <v>0</v>
      </c>
      <c r="G45" s="39">
        <f t="shared" si="0"/>
        <v>0</v>
      </c>
      <c r="H45" s="65">
        <f t="shared" si="1"/>
        <v>0</v>
      </c>
    </row>
    <row r="46" spans="1:8" x14ac:dyDescent="0.25">
      <c r="A46" s="208" t="s">
        <v>119</v>
      </c>
      <c r="B46" s="45"/>
      <c r="C46" s="45"/>
      <c r="D46" s="45"/>
      <c r="E46" s="45"/>
      <c r="F46" s="39">
        <f t="shared" si="0"/>
        <v>0</v>
      </c>
      <c r="G46" s="39">
        <f t="shared" si="0"/>
        <v>0</v>
      </c>
      <c r="H46" s="65">
        <f t="shared" si="1"/>
        <v>0</v>
      </c>
    </row>
    <row r="47" spans="1:8" x14ac:dyDescent="0.25">
      <c r="A47" s="208" t="s">
        <v>112</v>
      </c>
      <c r="B47" s="45"/>
      <c r="C47" s="45"/>
      <c r="D47" s="45"/>
      <c r="E47" s="45"/>
      <c r="F47" s="39">
        <f t="shared" si="0"/>
        <v>0</v>
      </c>
      <c r="G47" s="39">
        <f t="shared" si="0"/>
        <v>0</v>
      </c>
      <c r="H47" s="65">
        <f t="shared" si="1"/>
        <v>0</v>
      </c>
    </row>
    <row r="48" spans="1:8" x14ac:dyDescent="0.25">
      <c r="A48" s="208" t="s">
        <v>106</v>
      </c>
      <c r="B48" s="45">
        <v>0</v>
      </c>
      <c r="C48" s="45">
        <v>0</v>
      </c>
      <c r="D48" s="45">
        <v>0</v>
      </c>
      <c r="E48" s="45">
        <v>0</v>
      </c>
      <c r="F48" s="39">
        <f t="shared" si="0"/>
        <v>0</v>
      </c>
      <c r="G48" s="39">
        <f t="shared" si="0"/>
        <v>0</v>
      </c>
      <c r="H48" s="65">
        <f t="shared" si="1"/>
        <v>0</v>
      </c>
    </row>
    <row r="49" spans="1:10" x14ac:dyDescent="0.25">
      <c r="A49" s="208" t="s">
        <v>138</v>
      </c>
      <c r="B49" s="45"/>
      <c r="C49" s="45"/>
      <c r="D49" s="45"/>
      <c r="E49" s="45"/>
      <c r="F49" s="39">
        <f t="shared" si="0"/>
        <v>0</v>
      </c>
      <c r="G49" s="39">
        <f t="shared" si="0"/>
        <v>0</v>
      </c>
      <c r="H49" s="65">
        <f t="shared" si="1"/>
        <v>0</v>
      </c>
    </row>
    <row r="50" spans="1:10" x14ac:dyDescent="0.25">
      <c r="A50" s="208" t="s">
        <v>139</v>
      </c>
      <c r="B50" s="45"/>
      <c r="C50" s="45"/>
      <c r="D50" s="45"/>
      <c r="E50" s="45"/>
      <c r="F50" s="39">
        <f t="shared" si="0"/>
        <v>0</v>
      </c>
      <c r="G50" s="39">
        <f t="shared" si="0"/>
        <v>0</v>
      </c>
      <c r="H50" s="65">
        <f t="shared" si="1"/>
        <v>0</v>
      </c>
    </row>
    <row r="51" spans="1:10" x14ac:dyDescent="0.25">
      <c r="A51" s="208" t="s">
        <v>140</v>
      </c>
      <c r="B51" s="45"/>
      <c r="C51" s="45"/>
      <c r="D51" s="45"/>
      <c r="E51" s="45"/>
      <c r="F51" s="39">
        <f t="shared" si="0"/>
        <v>0</v>
      </c>
      <c r="G51" s="39">
        <f t="shared" si="0"/>
        <v>0</v>
      </c>
      <c r="H51" s="65">
        <f t="shared" si="1"/>
        <v>0</v>
      </c>
    </row>
    <row r="52" spans="1:10" x14ac:dyDescent="0.25">
      <c r="A52" s="208" t="s">
        <v>120</v>
      </c>
      <c r="B52" s="45"/>
      <c r="C52" s="45"/>
      <c r="D52" s="45"/>
      <c r="E52" s="45"/>
      <c r="F52" s="39">
        <f t="shared" si="0"/>
        <v>0</v>
      </c>
      <c r="G52" s="39">
        <f t="shared" si="0"/>
        <v>0</v>
      </c>
      <c r="H52" s="65">
        <f t="shared" si="1"/>
        <v>0</v>
      </c>
    </row>
    <row r="53" spans="1:10" x14ac:dyDescent="0.25">
      <c r="A53" s="208" t="s">
        <v>121</v>
      </c>
      <c r="B53" s="45">
        <v>0</v>
      </c>
      <c r="C53" s="45">
        <v>0</v>
      </c>
      <c r="D53" s="45">
        <v>0</v>
      </c>
      <c r="E53" s="45">
        <v>0</v>
      </c>
      <c r="F53" s="39">
        <f t="shared" si="0"/>
        <v>0</v>
      </c>
      <c r="G53" s="39">
        <f t="shared" si="0"/>
        <v>0</v>
      </c>
      <c r="H53" s="65">
        <f t="shared" si="1"/>
        <v>0</v>
      </c>
    </row>
    <row r="54" spans="1:10" x14ac:dyDescent="0.25">
      <c r="A54" s="208" t="s">
        <v>122</v>
      </c>
      <c r="B54" s="45"/>
      <c r="C54" s="45"/>
      <c r="D54" s="45"/>
      <c r="E54" s="45"/>
      <c r="F54" s="39">
        <f t="shared" si="0"/>
        <v>0</v>
      </c>
      <c r="G54" s="39">
        <f t="shared" si="0"/>
        <v>0</v>
      </c>
      <c r="H54" s="65">
        <f t="shared" si="1"/>
        <v>0</v>
      </c>
    </row>
    <row r="55" spans="1:10" x14ac:dyDescent="0.25">
      <c r="A55" s="208" t="s">
        <v>123</v>
      </c>
      <c r="B55" s="45"/>
      <c r="C55" s="45"/>
      <c r="D55" s="45"/>
      <c r="E55" s="45"/>
      <c r="F55" s="39">
        <f t="shared" si="0"/>
        <v>0</v>
      </c>
      <c r="G55" s="39">
        <f t="shared" si="0"/>
        <v>0</v>
      </c>
      <c r="H55" s="65">
        <f t="shared" si="1"/>
        <v>0</v>
      </c>
    </row>
    <row r="56" spans="1:10" x14ac:dyDescent="0.25">
      <c r="A56" s="208" t="s">
        <v>117</v>
      </c>
      <c r="B56" s="45"/>
      <c r="C56" s="45"/>
      <c r="D56" s="45"/>
      <c r="E56" s="45"/>
      <c r="F56" s="39">
        <f t="shared" si="0"/>
        <v>0</v>
      </c>
      <c r="G56" s="39">
        <f t="shared" si="0"/>
        <v>0</v>
      </c>
      <c r="H56" s="65">
        <f t="shared" si="1"/>
        <v>0</v>
      </c>
    </row>
    <row r="57" spans="1:10" x14ac:dyDescent="0.25">
      <c r="A57" s="208" t="s">
        <v>107</v>
      </c>
      <c r="B57" s="45">
        <v>0</v>
      </c>
      <c r="C57" s="45">
        <v>0</v>
      </c>
      <c r="D57" s="45">
        <v>0</v>
      </c>
      <c r="E57" s="45">
        <v>0</v>
      </c>
      <c r="F57" s="39">
        <f t="shared" si="0"/>
        <v>0</v>
      </c>
      <c r="G57" s="39">
        <f t="shared" si="0"/>
        <v>0</v>
      </c>
      <c r="H57" s="65">
        <f t="shared" si="1"/>
        <v>0</v>
      </c>
    </row>
    <row r="58" spans="1:10" x14ac:dyDescent="0.25">
      <c r="A58" s="208" t="s">
        <v>141</v>
      </c>
      <c r="B58" s="45"/>
      <c r="C58" s="45"/>
      <c r="D58" s="45"/>
      <c r="E58" s="45"/>
      <c r="F58" s="39">
        <f t="shared" si="0"/>
        <v>0</v>
      </c>
      <c r="G58" s="39">
        <f t="shared" si="0"/>
        <v>0</v>
      </c>
      <c r="H58" s="65">
        <f t="shared" si="1"/>
        <v>0</v>
      </c>
    </row>
    <row r="59" spans="1:10" x14ac:dyDescent="0.25">
      <c r="A59" s="208" t="s">
        <v>108</v>
      </c>
      <c r="B59" s="45"/>
      <c r="C59" s="45"/>
      <c r="D59" s="45"/>
      <c r="E59" s="45"/>
      <c r="F59" s="39">
        <f t="shared" si="0"/>
        <v>0</v>
      </c>
      <c r="G59" s="39">
        <f t="shared" si="0"/>
        <v>0</v>
      </c>
      <c r="H59" s="65">
        <f t="shared" si="1"/>
        <v>0</v>
      </c>
    </row>
    <row r="60" spans="1:10" x14ac:dyDescent="0.25">
      <c r="A60" s="208" t="s">
        <v>124</v>
      </c>
      <c r="B60" s="45"/>
      <c r="C60" s="45"/>
      <c r="D60" s="45"/>
      <c r="E60" s="45"/>
      <c r="F60" s="39">
        <f t="shared" si="0"/>
        <v>0</v>
      </c>
      <c r="G60" s="39">
        <f t="shared" si="0"/>
        <v>0</v>
      </c>
      <c r="H60" s="65">
        <f t="shared" si="1"/>
        <v>0</v>
      </c>
    </row>
    <row r="61" spans="1:10" x14ac:dyDescent="0.25">
      <c r="A61" s="208" t="s">
        <v>142</v>
      </c>
      <c r="B61" s="45"/>
      <c r="C61" s="45"/>
      <c r="D61" s="45"/>
      <c r="E61" s="45"/>
      <c r="F61" s="39">
        <f t="shared" si="0"/>
        <v>0</v>
      </c>
      <c r="G61" s="39">
        <f t="shared" si="0"/>
        <v>0</v>
      </c>
      <c r="H61" s="191">
        <f t="shared" si="1"/>
        <v>0</v>
      </c>
    </row>
    <row r="62" spans="1:10" s="9" customFormat="1" x14ac:dyDescent="0.25">
      <c r="A62" s="192" t="s">
        <v>0</v>
      </c>
      <c r="B62" s="193">
        <f t="shared" ref="B62:H62" si="2">SUM(B14:B61)</f>
        <v>1099.0000000000007</v>
      </c>
      <c r="C62" s="193">
        <f t="shared" si="2"/>
        <v>1920.0000000000005</v>
      </c>
      <c r="D62" s="193">
        <f t="shared" si="2"/>
        <v>6632</v>
      </c>
      <c r="E62" s="193">
        <f t="shared" si="2"/>
        <v>6365.9999999999982</v>
      </c>
      <c r="F62" s="193">
        <f t="shared" si="2"/>
        <v>7731.0000000000009</v>
      </c>
      <c r="G62" s="193">
        <f t="shared" si="2"/>
        <v>8285.9999999999982</v>
      </c>
      <c r="H62" s="193">
        <f t="shared" si="2"/>
        <v>16017</v>
      </c>
    </row>
    <row r="63" spans="1:10" x14ac:dyDescent="0.25">
      <c r="A63" s="41"/>
      <c r="B63" s="65"/>
      <c r="C63" s="65"/>
      <c r="D63" s="65"/>
      <c r="E63" s="65"/>
      <c r="F63" s="65"/>
      <c r="G63" s="65"/>
      <c r="H63" s="65"/>
      <c r="I63" s="20"/>
    </row>
    <row r="64" spans="1:10" x14ac:dyDescent="0.25">
      <c r="A64" s="324" t="s">
        <v>2013</v>
      </c>
      <c r="B64" s="324"/>
      <c r="C64" s="324"/>
      <c r="D64" s="324"/>
      <c r="E64" s="324"/>
      <c r="F64" s="324"/>
      <c r="G64" s="324"/>
      <c r="H64" s="324"/>
      <c r="I64" s="256"/>
      <c r="J64" s="256"/>
    </row>
    <row r="65" spans="1:9" x14ac:dyDescent="0.25">
      <c r="A65" s="323" t="s">
        <v>2015</v>
      </c>
      <c r="B65" s="323"/>
      <c r="C65" s="323"/>
      <c r="D65" s="323"/>
      <c r="E65" s="323"/>
      <c r="F65" s="323"/>
      <c r="G65" s="323"/>
      <c r="H65" s="323"/>
      <c r="I65" s="190"/>
    </row>
    <row r="66" spans="1:9" x14ac:dyDescent="0.25">
      <c r="A66" s="325" t="s">
        <v>2016</v>
      </c>
      <c r="B66" s="326"/>
      <c r="C66" s="326"/>
      <c r="D66" s="326"/>
      <c r="E66" s="326"/>
      <c r="F66" s="326"/>
      <c r="G66" s="326"/>
      <c r="H66" s="326"/>
      <c r="I66" s="188"/>
    </row>
    <row r="67" spans="1:9" x14ac:dyDescent="0.25">
      <c r="A67" s="325" t="s">
        <v>2017</v>
      </c>
      <c r="B67" s="326"/>
      <c r="C67" s="326"/>
      <c r="D67" s="326"/>
      <c r="E67" s="326"/>
      <c r="F67" s="326"/>
      <c r="G67" s="326"/>
      <c r="H67" s="326"/>
      <c r="I67" s="190"/>
    </row>
    <row r="68" spans="1:9" x14ac:dyDescent="0.25">
      <c r="A68" s="283" t="s">
        <v>2008</v>
      </c>
      <c r="B68" s="283"/>
      <c r="C68" s="283"/>
      <c r="D68" s="283"/>
      <c r="E68" s="283"/>
      <c r="F68" s="283"/>
      <c r="G68" s="283"/>
      <c r="H68" s="283"/>
      <c r="I68" s="189"/>
    </row>
    <row r="69" spans="1:9" ht="48" customHeight="1" x14ac:dyDescent="0.25">
      <c r="A69" s="273" t="s">
        <v>145</v>
      </c>
      <c r="B69" s="273"/>
      <c r="C69" s="273"/>
      <c r="D69" s="273"/>
      <c r="E69" s="273"/>
      <c r="F69" s="273"/>
      <c r="G69" s="273"/>
      <c r="H69" s="273"/>
    </row>
  </sheetData>
  <sortState ref="A14:H61">
    <sortCondition descending="1" ref="H14:H61"/>
  </sortState>
  <mergeCells count="14">
    <mergeCell ref="A68:H68"/>
    <mergeCell ref="A69:H69"/>
    <mergeCell ref="A65:H65"/>
    <mergeCell ref="A8:H8"/>
    <mergeCell ref="A6:H6"/>
    <mergeCell ref="A64:H64"/>
    <mergeCell ref="A1:H1"/>
    <mergeCell ref="A12:A13"/>
    <mergeCell ref="B12:C12"/>
    <mergeCell ref="D12:E12"/>
    <mergeCell ref="F12:G12"/>
    <mergeCell ref="H12:H13"/>
    <mergeCell ref="A2:H2"/>
    <mergeCell ref="A3:H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INDICE</vt:lpstr>
      <vt:lpstr>INFOGRAFIA</vt:lpstr>
      <vt:lpstr>Tabla 1</vt:lpstr>
      <vt:lpstr>Tabla 2</vt:lpstr>
      <vt:lpstr>Tabla 3</vt:lpstr>
      <vt:lpstr>Tabla 4</vt:lpstr>
      <vt:lpstr>Tabla 5</vt:lpstr>
      <vt:lpstr>Tabla 6</vt:lpstr>
      <vt:lpstr>Tabla 7</vt:lpstr>
      <vt:lpstr>Tabla 8</vt:lpstr>
      <vt:lpstr>Tabla 9</vt:lpstr>
      <vt:lpstr>Tablas 10</vt:lpstr>
      <vt:lpstr>Tabla 11</vt:lpstr>
      <vt:lpstr>Tabla 12</vt:lpstr>
      <vt:lpstr>Tabla 13</vt:lpstr>
      <vt:lpstr>INDICE!Print_Area</vt:lpstr>
      <vt:lpstr>'Tabla 4'!Print_Titles</vt:lpstr>
    </vt:vector>
  </TitlesOfParts>
  <Company>iepr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mario.marazzi</dc:creator>
  <cp:lastModifiedBy>jloubriel</cp:lastModifiedBy>
  <cp:lastPrinted>2022-11-02T15:30:18Z</cp:lastPrinted>
  <dcterms:created xsi:type="dcterms:W3CDTF">2011-07-21T01:15:18Z</dcterms:created>
  <dcterms:modified xsi:type="dcterms:W3CDTF">2022-12-01T18:51:05Z</dcterms:modified>
</cp:coreProperties>
</file>